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5676" yWindow="60" windowWidth="19236" windowHeight="11640" firstSheet="1" activeTab="1"/>
  </bookViews>
  <sheets>
    <sheet name="LJSKNV" sheetId="5" state="hidden" r:id="rId1"/>
    <sheet name="预算" sheetId="4" r:id="rId2"/>
    <sheet name="配置" sheetId="6" r:id="rId3"/>
  </sheets>
  <definedNames>
    <definedName name="_xlnm._FilterDatabase" localSheetId="2" hidden="1">配置!$D$4:$H$18</definedName>
    <definedName name="_xlnm.Print_Area" localSheetId="1">预算!$A$1:$I$32</definedName>
  </definedNames>
  <calcPr calcId="145621"/>
</workbook>
</file>

<file path=xl/calcChain.xml><?xml version="1.0" encoding="utf-8"?>
<calcChain xmlns="http://schemas.openxmlformats.org/spreadsheetml/2006/main">
  <c r="H19" i="4" l="1"/>
  <c r="H23" i="4"/>
  <c r="H24" i="4"/>
  <c r="H25" i="4"/>
  <c r="H22" i="4"/>
  <c r="H26" i="4"/>
  <c r="H27" i="4"/>
  <c r="H28" i="4"/>
  <c r="H29" i="4"/>
  <c r="H15" i="4"/>
  <c r="H16" i="4"/>
  <c r="H17" i="4"/>
  <c r="H18" i="4"/>
  <c r="H14" i="4"/>
  <c r="H6" i="4"/>
  <c r="H7" i="4"/>
  <c r="H8" i="4"/>
  <c r="H9" i="4"/>
  <c r="H10" i="4"/>
  <c r="H11" i="4"/>
  <c r="H12" i="4"/>
  <c r="H5" i="4"/>
  <c r="H14" i="6"/>
  <c r="I14" i="6" s="1"/>
  <c r="H15" i="6"/>
  <c r="I15" i="6"/>
  <c r="K15" i="6"/>
  <c r="K6" i="6"/>
  <c r="K7" i="6"/>
  <c r="K8" i="6"/>
  <c r="K9" i="6"/>
  <c r="K10" i="6"/>
  <c r="K11" i="6"/>
  <c r="K12" i="6"/>
  <c r="K13" i="6"/>
  <c r="K14" i="6"/>
  <c r="K16" i="6"/>
  <c r="K17" i="6"/>
  <c r="K5" i="6"/>
  <c r="C18" i="6"/>
  <c r="G18" i="6"/>
  <c r="H17" i="6"/>
  <c r="I17" i="6" s="1"/>
  <c r="H12" i="6"/>
  <c r="I12" i="6" s="1"/>
  <c r="H6" i="6"/>
  <c r="H8" i="6"/>
  <c r="I8" i="6" s="1"/>
  <c r="H9" i="6"/>
  <c r="I9" i="6" s="1"/>
  <c r="H10" i="6"/>
  <c r="I10" i="6" s="1"/>
  <c r="H11" i="6"/>
  <c r="I11" i="6" s="1"/>
  <c r="H5" i="6"/>
  <c r="I5" i="6"/>
  <c r="H16" i="6"/>
  <c r="I16" i="6" s="1"/>
  <c r="H13" i="6"/>
  <c r="I13" i="6" s="1"/>
  <c r="H7" i="6"/>
  <c r="I7" i="6" s="1"/>
  <c r="H18" i="6" l="1"/>
  <c r="K18" i="6"/>
  <c r="E20" i="4"/>
  <c r="I6" i="6"/>
  <c r="C30" i="4"/>
  <c r="C31" i="4" l="1"/>
</calcChain>
</file>

<file path=xl/comments1.xml><?xml version="1.0" encoding="utf-8"?>
<comments xmlns="http://schemas.openxmlformats.org/spreadsheetml/2006/main">
  <authors>
    <author>微软用户</author>
  </authors>
  <commentList>
    <comment ref="A19" authorId="0">
      <text>
        <r>
          <rPr>
            <b/>
            <sz val="9"/>
            <color indexed="81"/>
            <rFont val="宋体"/>
            <family val="3"/>
            <charset val="134"/>
          </rPr>
          <t>微软用户</t>
        </r>
        <r>
          <rPr>
            <b/>
            <sz val="9"/>
            <color indexed="81"/>
            <rFont val="Tahoma"/>
            <family val="2"/>
          </rPr>
          <t>:</t>
        </r>
        <r>
          <rPr>
            <sz val="9"/>
            <color indexed="81"/>
            <rFont val="Tahoma"/>
            <family val="2"/>
          </rPr>
          <t xml:space="preserve">
</t>
        </r>
      </text>
    </comment>
  </commentList>
</comments>
</file>

<file path=xl/sharedStrings.xml><?xml version="1.0" encoding="utf-8"?>
<sst xmlns="http://schemas.openxmlformats.org/spreadsheetml/2006/main" count="147" uniqueCount="94">
  <si>
    <t>项目名称</t>
  </si>
  <si>
    <t>楼层</t>
  </si>
  <si>
    <t>实际负荷</t>
  </si>
  <si>
    <t>m2</t>
  </si>
  <si>
    <t>名称</t>
  </si>
  <si>
    <t>型号</t>
  </si>
  <si>
    <t>单台制冷量(W)</t>
  </si>
  <si>
    <t>台数</t>
  </si>
  <si>
    <t>总制冷量(W)</t>
  </si>
  <si>
    <t>W/m2</t>
  </si>
  <si>
    <t>房间名称</t>
  </si>
  <si>
    <t>格力中央空调设备配置表</t>
    <phoneticPr fontId="2" type="noConversion"/>
  </si>
  <si>
    <t>总计</t>
    <phoneticPr fontId="2" type="noConversion"/>
  </si>
  <si>
    <t>面积</t>
    <phoneticPr fontId="4" type="noConversion"/>
  </si>
  <si>
    <t>会议室</t>
    <phoneticPr fontId="10" type="noConversion"/>
  </si>
  <si>
    <t>KFR-120TW</t>
    <phoneticPr fontId="2" type="noConversion"/>
  </si>
  <si>
    <t>敞开办公区1</t>
    <phoneticPr fontId="10" type="noConversion"/>
  </si>
  <si>
    <t>敞开办公区2</t>
  </si>
  <si>
    <t>敞开办公区3</t>
  </si>
  <si>
    <t>敞开办公区4</t>
  </si>
  <si>
    <t>敞开办公区5</t>
  </si>
  <si>
    <t>领导办公室1</t>
    <phoneticPr fontId="10" type="noConversion"/>
  </si>
  <si>
    <t>领导办公室2</t>
    <phoneticPr fontId="10" type="noConversion"/>
  </si>
  <si>
    <t>KFR-120LW</t>
    <phoneticPr fontId="2" type="noConversion"/>
  </si>
  <si>
    <t>KFR-50GW</t>
    <phoneticPr fontId="2" type="noConversion"/>
  </si>
  <si>
    <t>KFR-72TW</t>
    <phoneticPr fontId="2" type="noConversion"/>
  </si>
  <si>
    <t>一拖一冷暖挂机</t>
    <phoneticPr fontId="2" type="noConversion"/>
  </si>
  <si>
    <t>一拖一冷暖天井机</t>
    <phoneticPr fontId="2" type="noConversion"/>
  </si>
  <si>
    <t>敞开餐厅</t>
    <phoneticPr fontId="10" type="noConversion"/>
  </si>
  <si>
    <t>一拖一冷暖柜机</t>
    <phoneticPr fontId="2" type="noConversion"/>
  </si>
  <si>
    <t>领导办公室2</t>
  </si>
  <si>
    <t>KFR-26GW</t>
    <phoneticPr fontId="2" type="noConversion"/>
  </si>
  <si>
    <t>额定功率（W）</t>
    <phoneticPr fontId="2" type="noConversion"/>
  </si>
  <si>
    <t>功率合计（W）</t>
    <phoneticPr fontId="2" type="noConversion"/>
  </si>
  <si>
    <t>接待室2</t>
    <phoneticPr fontId="2" type="noConversion"/>
  </si>
  <si>
    <t>接待室1</t>
    <phoneticPr fontId="2" type="noConversion"/>
  </si>
  <si>
    <t>序号</t>
  </si>
  <si>
    <t>单位</t>
  </si>
  <si>
    <t>数量</t>
  </si>
  <si>
    <t>米</t>
  </si>
  <si>
    <t>DN25~32</t>
    <phoneticPr fontId="16" type="noConversion"/>
  </si>
  <si>
    <t>米</t>
    <phoneticPr fontId="16" type="noConversion"/>
  </si>
  <si>
    <t>托盘架</t>
    <phoneticPr fontId="16" type="noConversion"/>
  </si>
  <si>
    <t>副</t>
    <phoneticPr fontId="16" type="noConversion"/>
  </si>
  <si>
    <t>铜管（含保温）</t>
    <phoneticPr fontId="16" type="noConversion"/>
  </si>
  <si>
    <t>UPVC排水管</t>
    <phoneticPr fontId="16" type="noConversion"/>
  </si>
  <si>
    <t>套</t>
    <phoneticPr fontId="2" type="noConversion"/>
  </si>
  <si>
    <t>室外机支架（3P）</t>
    <phoneticPr fontId="16" type="noConversion"/>
  </si>
  <si>
    <t>室外机支架（5P）</t>
    <phoneticPr fontId="16" type="noConversion"/>
  </si>
  <si>
    <t>室外机支架（2P）</t>
    <phoneticPr fontId="16" type="noConversion"/>
  </si>
  <si>
    <t>室外机支架（1P）</t>
    <phoneticPr fontId="16" type="noConversion"/>
  </si>
  <si>
    <t>位置</t>
    <phoneticPr fontId="2" type="noConversion"/>
  </si>
  <si>
    <t>设计区1</t>
    <phoneticPr fontId="16" type="noConversion"/>
  </si>
  <si>
    <t>设计区2</t>
  </si>
  <si>
    <t>设计区3</t>
  </si>
  <si>
    <t>设计区4</t>
  </si>
  <si>
    <t>设计区5</t>
  </si>
  <si>
    <t>名称</t>
    <phoneticPr fontId="2" type="noConversion"/>
  </si>
  <si>
    <t>使用面积</t>
    <phoneticPr fontId="2" type="noConversion"/>
  </si>
  <si>
    <t>领导办公室1</t>
    <phoneticPr fontId="2" type="noConversion"/>
  </si>
  <si>
    <t>会议室</t>
    <phoneticPr fontId="2" type="noConversion"/>
  </si>
  <si>
    <t>敞开餐厅</t>
    <phoneticPr fontId="16" type="noConversion"/>
  </si>
  <si>
    <t>领导办公室2</t>
    <phoneticPr fontId="2" type="noConversion"/>
  </si>
  <si>
    <t>用餐接单室</t>
    <phoneticPr fontId="2" type="noConversion"/>
  </si>
  <si>
    <t>二层空调</t>
    <phoneticPr fontId="2" type="noConversion"/>
  </si>
  <si>
    <t>辅材及其他</t>
    <phoneticPr fontId="16" type="noConversion"/>
  </si>
  <si>
    <t>空调小计</t>
    <phoneticPr fontId="2" type="noConversion"/>
  </si>
  <si>
    <t>设备小计</t>
    <phoneticPr fontId="2" type="noConversion"/>
  </si>
  <si>
    <t>招标总计</t>
    <phoneticPr fontId="2" type="noConversion"/>
  </si>
  <si>
    <t>5匹空调使用</t>
    <phoneticPr fontId="16" type="noConversion"/>
  </si>
  <si>
    <t>3匹空调使用</t>
    <phoneticPr fontId="16" type="noConversion"/>
  </si>
  <si>
    <t>1匹空调使用</t>
    <phoneticPr fontId="16" type="noConversion"/>
  </si>
  <si>
    <t>合价</t>
    <phoneticPr fontId="2" type="noConversion"/>
  </si>
  <si>
    <t>陆海好事达办公室空调采购清单</t>
    <phoneticPr fontId="2" type="noConversion"/>
  </si>
  <si>
    <t>5匹天花机</t>
    <phoneticPr fontId="2" type="noConversion"/>
  </si>
  <si>
    <t>3匹天花机</t>
    <phoneticPr fontId="2" type="noConversion"/>
  </si>
  <si>
    <r>
      <t>2</t>
    </r>
    <r>
      <rPr>
        <sz val="11"/>
        <rFont val="宋体"/>
        <family val="3"/>
        <charset val="134"/>
      </rPr>
      <t>P挂机</t>
    </r>
    <phoneticPr fontId="2" type="noConversion"/>
  </si>
  <si>
    <t>2P挂机</t>
  </si>
  <si>
    <t>3匹天花机</t>
    <phoneticPr fontId="2" type="noConversion"/>
  </si>
  <si>
    <t>5P柜机</t>
    <phoneticPr fontId="2" type="noConversion"/>
  </si>
  <si>
    <t>接待茶室</t>
    <phoneticPr fontId="2" type="noConversion"/>
  </si>
  <si>
    <r>
      <t>1</t>
    </r>
    <r>
      <rPr>
        <sz val="11"/>
        <rFont val="宋体"/>
        <family val="3"/>
        <charset val="134"/>
      </rPr>
      <t>.25挂机</t>
    </r>
    <phoneticPr fontId="2" type="noConversion"/>
  </si>
  <si>
    <r>
      <t>1.25挂机</t>
    </r>
    <r>
      <rPr>
        <sz val="11"/>
        <color theme="1"/>
        <rFont val="宋体"/>
        <family val="2"/>
        <charset val="134"/>
        <scheme val="minor"/>
      </rPr>
      <t/>
    </r>
    <phoneticPr fontId="2" type="noConversion"/>
  </si>
  <si>
    <t>领导办公室3</t>
  </si>
  <si>
    <t>同上2P挂机</t>
    <phoneticPr fontId="2" type="noConversion"/>
  </si>
  <si>
    <t>参数要求</t>
    <phoneticPr fontId="2" type="noConversion"/>
  </si>
  <si>
    <t>备注：                                                                                                                                                 1.售后服务标准为整机包修6年，7*24小时技术支持服务，4小时电话响应，故障保修一个工作日内解决问题；
2.货品免费送货到指定的地点，免费安装，2个日历日内安装调试完毕（包括管道部分）。                                                                                                                                         3.以上报价含税费、运输、安装及因安装产生的其他费用，。评标方式采用最低价中标。                                                                              4.空调设备参数不允许负偏离，报价的产品必须与中国能效标识网备案型号一致和政府采购最新一期节能清单型号相对应。所有辅材及设备安装过程均应符合行业相关要求，确保空调能长时间正常工作无故障，连接铜管、PVC管按实际数量结算。</t>
    <phoneticPr fontId="2" type="noConversion"/>
  </si>
  <si>
    <t>单价</t>
    <phoneticPr fontId="2" type="noConversion"/>
  </si>
  <si>
    <t>一层空调</t>
    <phoneticPr fontId="16" type="noConversion"/>
  </si>
  <si>
    <t>1.冷暖嵌入式天井机；2.能效等级≥2级、能效比≥3.31；
3.制冷量≥12000W、额定制冷功率≤3630W；4.制热量≥13000W、额定制热功率≤3800W
5.循环风量≥2000m3/h；6..室内机噪音≤53dB（A），室外机噪音≤62dB（A）；
7.电源规格：380V/50Hz；8.机组使用冷媒：R32；9.配置：不含铜管。</t>
    <phoneticPr fontId="2" type="noConversion"/>
  </si>
  <si>
    <t>1.冷暖挂机；2. 能效等级≥2级、能效比≥3.49；
3.制冷量≥5100W、额定制冷功率≤1461W；4.制热量≥5630W、额定制热功率≤1650W
5.循环风量≥910m3/h；6..室内机噪音≤41dB（A），室外机噪音≤53dB（A）；
7.电源规格：220V/50Hz；8.机组使用冷媒：R32；9.配置：含3米铜管。</t>
    <phoneticPr fontId="2" type="noConversion"/>
  </si>
  <si>
    <t>1.冷暖柜机；2. 能效等级≥2级、能效比≥3.35；
3.制冷量≥12050W、额定制冷功率≤3600W；4.制热量≥12500W、额定制热功率≤3500W
5.循环风量≥2000m3/h；6..室内机噪音≤49.5dB（A），室外机噪音≤59dB（A）；
7.电源规格：380V/50Hz；8.机组使用冷媒：R32；9.配置：含5米铜管。</t>
    <phoneticPr fontId="2" type="noConversion"/>
  </si>
  <si>
    <t>1.冷暖挂机；2. 能效等级≥2级、能效比≥3.49；
3.制冷量≥2650W、额定制冷功率≤760W；4.制热量≥2920W、额定制热功率≤790W
5.循环风量≥540m3/h；6..室内机噪音介于22.5-35dB（A），室外机噪音≤49dB（A）；
7.电源规格：220V/50Hz；8.机组使用冷媒：R22；9.配置：含3米铜管。</t>
    <phoneticPr fontId="2" type="noConversion"/>
  </si>
  <si>
    <t>1.冷暖嵌入式天井机；2. 能效等级≥2级、能效比≥3.32；
3.制冷量≥7200W、额定制冷功率≤2170W；4.制热量≥7700W、额定制热功率≤2300W
5.循环风量≥1280m3/h；6..室内机噪音≤45dB（A），室外机噪音≤56dB（A）；
7.电源规格：220V/50Hz；8.机组使用冷媒：R32；9.配置：不含铜管。</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</si>
</sst>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28">
    <font>
      <sz val="12"/>
      <name val="宋体"/>
      <charset val="134"/>
    </font>
    <font>
      <sz val="11"/>
      <color theme="1"/>
      <name val="宋体"/>
      <family val="2"/>
      <charset val="134"/>
      <scheme val="minor"/>
    </font>
    <font>
      <sz val="9"/>
      <name val="宋体"/>
      <charset val="134"/>
    </font>
    <font>
      <sz val="12"/>
      <name val="宋体"/>
      <charset val="134"/>
    </font>
    <font>
      <sz val="9"/>
      <name val="宋体"/>
      <charset val="134"/>
    </font>
    <font>
      <sz val="12"/>
      <name val="宋体"/>
      <charset val="134"/>
    </font>
    <font>
      <sz val="11"/>
      <name val="宋体"/>
      <charset val="134"/>
    </font>
    <font>
      <sz val="11"/>
      <name val="宋体"/>
      <charset val="134"/>
    </font>
    <font>
      <b/>
      <sz val="16"/>
      <name val="宋体"/>
      <charset val="134"/>
    </font>
    <font>
      <sz val="16"/>
      <name val="宋体"/>
      <charset val="134"/>
    </font>
    <font>
      <sz val="9"/>
      <name val="宋体"/>
      <charset val="134"/>
    </font>
    <font>
      <b/>
      <sz val="12"/>
      <name val="宋体"/>
      <charset val="134"/>
    </font>
    <font>
      <b/>
      <sz val="12"/>
      <name val="宋体"/>
      <charset val="134"/>
    </font>
    <font>
      <sz val="11"/>
      <name val="宋体"/>
      <charset val="134"/>
    </font>
    <font>
      <sz val="12"/>
      <name val="宋体"/>
      <charset val="134"/>
    </font>
    <font>
      <sz val="11"/>
      <name val="宋体"/>
      <charset val="134"/>
    </font>
    <font>
      <sz val="9"/>
      <name val="宋体"/>
      <charset val="134"/>
    </font>
    <font>
      <b/>
      <sz val="11"/>
      <name val="宋体"/>
      <charset val="134"/>
    </font>
    <font>
      <sz val="11"/>
      <name val="宋体"/>
      <charset val="134"/>
    </font>
    <font>
      <sz val="11"/>
      <color theme="1"/>
      <name val="宋体"/>
      <charset val="134"/>
      <scheme val="minor"/>
    </font>
    <font>
      <b/>
      <sz val="11"/>
      <name val="宋体"/>
      <family val="3"/>
      <charset val="134"/>
    </font>
    <font>
      <sz val="11"/>
      <name val="宋体"/>
      <family val="3"/>
      <charset val="134"/>
    </font>
    <font>
      <sz val="12"/>
      <name val="宋体"/>
      <family val="3"/>
      <charset val="134"/>
    </font>
    <font>
      <sz val="11"/>
      <name val="宋体"/>
      <family val="3"/>
      <charset val="134"/>
      <scheme val="minor"/>
    </font>
    <font>
      <sz val="9"/>
      <color indexed="81"/>
      <name val="Tahoma"/>
      <family val="2"/>
    </font>
    <font>
      <b/>
      <sz val="9"/>
      <color indexed="81"/>
      <name val="Tahoma"/>
      <family val="2"/>
    </font>
    <font>
      <b/>
      <sz val="9"/>
      <color indexed="81"/>
      <name val="宋体"/>
      <family val="3"/>
      <charset val="134"/>
    </font>
    <font>
      <b/>
      <sz val="16"/>
      <name val="宋体"/>
      <family val="3"/>
      <charset val="13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s>
  <cellStyleXfs count="6">
    <xf numFmtId="0" fontId="0" fillId="0" borderId="0"/>
    <xf numFmtId="0" fontId="3" fillId="0" borderId="0"/>
    <xf numFmtId="0" fontId="19" fillId="0" borderId="0">
      <alignment vertical="center"/>
    </xf>
    <xf numFmtId="0" fontId="3" fillId="0" borderId="0"/>
    <xf numFmtId="0" fontId="3" fillId="0" borderId="0">
      <alignment vertical="center"/>
    </xf>
    <xf numFmtId="0" fontId="14" fillId="0" borderId="0">
      <alignment vertical="center"/>
    </xf>
  </cellStyleXfs>
  <cellXfs count="105">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NumberFormat="1" applyAlignment="1">
      <alignment horizontal="center"/>
    </xf>
    <xf numFmtId="177" fontId="0" fillId="0" borderId="0" xfId="0" applyNumberFormat="1"/>
    <xf numFmtId="176" fontId="0" fillId="0" borderId="0" xfId="0" applyNumberFormat="1"/>
    <xf numFmtId="177" fontId="0" fillId="0" borderId="0" xfId="0" applyNumberFormat="1" applyAlignment="1">
      <alignment horizontal="center"/>
    </xf>
    <xf numFmtId="0" fontId="0" fillId="0" borderId="0" xfId="0" applyAlignment="1">
      <alignment vertical="center"/>
    </xf>
    <xf numFmtId="177" fontId="0" fillId="0" borderId="0" xfId="0" applyNumberFormat="1" applyAlignment="1">
      <alignment vertical="center"/>
    </xf>
    <xf numFmtId="176" fontId="0" fillId="0" borderId="0" xfId="0" applyNumberFormat="1" applyAlignment="1">
      <alignment vertical="center"/>
    </xf>
    <xf numFmtId="0" fontId="5" fillId="0" borderId="0" xfId="0" applyFont="1" applyAlignment="1">
      <alignment vertical="center"/>
    </xf>
    <xf numFmtId="0" fontId="6" fillId="0" borderId="1" xfId="1" applyFont="1" applyFill="1" applyBorder="1" applyAlignment="1">
      <alignment horizontal="center" vertical="center"/>
    </xf>
    <xf numFmtId="0" fontId="9" fillId="0" borderId="0" xfId="0" applyFont="1"/>
    <xf numFmtId="0" fontId="0" fillId="0" borderId="1" xfId="0" applyBorder="1" applyAlignment="1">
      <alignment horizontal="center" vertical="center"/>
    </xf>
    <xf numFmtId="0" fontId="11" fillId="0" borderId="1" xfId="0" applyFont="1" applyBorder="1" applyAlignment="1">
      <alignment horizontal="center" vertical="center"/>
    </xf>
    <xf numFmtId="0" fontId="11" fillId="0" borderId="1" xfId="0" applyNumberFormat="1" applyFont="1" applyBorder="1" applyAlignment="1">
      <alignment horizontal="center" vertical="center"/>
    </xf>
    <xf numFmtId="177" fontId="11" fillId="0" borderId="1" xfId="0" applyNumberFormat="1" applyFont="1" applyBorder="1" applyAlignment="1">
      <alignment horizontal="center" vertical="center"/>
    </xf>
    <xf numFmtId="0" fontId="0" fillId="0" borderId="1" xfId="0" applyBorder="1" applyAlignment="1">
      <alignment horizontal="center"/>
    </xf>
    <xf numFmtId="0" fontId="11" fillId="0" borderId="1" xfId="0" applyFont="1" applyBorder="1" applyAlignment="1">
      <alignment horizontal="center" vertical="center" wrapText="1"/>
    </xf>
    <xf numFmtId="0" fontId="11" fillId="0" borderId="1" xfId="0" applyFont="1" applyBorder="1" applyAlignment="1">
      <alignment horizontal="center"/>
    </xf>
    <xf numFmtId="0" fontId="11" fillId="0" borderId="1" xfId="0" applyFont="1" applyBorder="1"/>
    <xf numFmtId="176" fontId="11" fillId="0" borderId="1" xfId="0" applyNumberFormat="1" applyFont="1" applyBorder="1" applyAlignment="1">
      <alignment horizontal="center" vertical="center"/>
    </xf>
    <xf numFmtId="177" fontId="11" fillId="0" borderId="1" xfId="0" applyNumberFormat="1" applyFont="1" applyBorder="1" applyAlignment="1">
      <alignment horizontal="center"/>
    </xf>
    <xf numFmtId="0" fontId="0" fillId="0" borderId="1" xfId="0" applyBorder="1"/>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3" fillId="0" borderId="1" xfId="1"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176" fontId="13" fillId="2" borderId="1" xfId="1" applyNumberFormat="1" applyFont="1" applyFill="1" applyBorder="1" applyAlignment="1">
      <alignment horizontal="center" vertical="center" wrapText="1"/>
    </xf>
    <xf numFmtId="177" fontId="13" fillId="0" borderId="1" xfId="0" applyNumberFormat="1" applyFont="1" applyBorder="1" applyAlignment="1">
      <alignment horizontal="center" vertical="center"/>
    </xf>
    <xf numFmtId="0" fontId="13" fillId="0" borderId="1" xfId="1" applyNumberFormat="1" applyFont="1" applyFill="1" applyBorder="1" applyAlignment="1">
      <alignment horizontal="center" vertical="center"/>
    </xf>
    <xf numFmtId="177" fontId="0" fillId="0" borderId="0" xfId="0" applyNumberFormat="1" applyAlignment="1">
      <alignment horizontal="center" vertical="center"/>
    </xf>
    <xf numFmtId="177" fontId="15" fillId="0" borderId="1" xfId="4" applyNumberFormat="1" applyFont="1" applyFill="1" applyBorder="1" applyAlignment="1">
      <alignment horizontal="center" vertical="center"/>
    </xf>
    <xf numFmtId="177" fontId="15" fillId="0" borderId="1" xfId="4" applyNumberFormat="1" applyFont="1" applyFill="1" applyBorder="1" applyAlignment="1">
      <alignment horizontal="center" vertical="center" wrapText="1"/>
    </xf>
    <xf numFmtId="177" fontId="18" fillId="0" borderId="1" xfId="4" applyNumberFormat="1" applyFont="1" applyFill="1" applyBorder="1" applyAlignment="1">
      <alignment horizontal="center" vertical="center" wrapText="1"/>
    </xf>
    <xf numFmtId="177" fontId="18" fillId="0" borderId="1" xfId="5" applyNumberFormat="1" applyFont="1" applyFill="1" applyBorder="1" applyAlignment="1">
      <alignment horizontal="left" vertical="center"/>
    </xf>
    <xf numFmtId="177" fontId="6" fillId="0" borderId="1" xfId="5" applyNumberFormat="1" applyFont="1" applyFill="1" applyBorder="1" applyAlignment="1">
      <alignment horizontal="center" vertical="center"/>
    </xf>
    <xf numFmtId="177" fontId="15" fillId="0" borderId="1" xfId="5" applyNumberFormat="1" applyFont="1" applyFill="1" applyBorder="1" applyAlignment="1">
      <alignment horizontal="center" vertical="center"/>
    </xf>
    <xf numFmtId="177" fontId="18" fillId="0" borderId="1" xfId="4" applyNumberFormat="1" applyFont="1" applyFill="1" applyBorder="1" applyAlignment="1">
      <alignment horizontal="left" vertical="center"/>
    </xf>
    <xf numFmtId="0" fontId="0" fillId="0" borderId="0" xfId="0"/>
    <xf numFmtId="0" fontId="0" fillId="0" borderId="0" xfId="0" applyAlignment="1">
      <alignment horizontal="center" vertical="center"/>
    </xf>
    <xf numFmtId="0" fontId="0" fillId="0" borderId="0" xfId="0" applyAlignment="1">
      <alignment vertical="center"/>
    </xf>
    <xf numFmtId="177" fontId="6" fillId="0" borderId="1" xfId="0" applyNumberFormat="1" applyFont="1" applyBorder="1" applyAlignment="1">
      <alignment horizontal="center" vertical="center"/>
    </xf>
    <xf numFmtId="177" fontId="0" fillId="0" borderId="1" xfId="0" applyNumberFormat="1" applyBorder="1" applyAlignment="1">
      <alignment horizontal="center" vertical="center"/>
    </xf>
    <xf numFmtId="177" fontId="21" fillId="0" borderId="1" xfId="0" applyNumberFormat="1" applyFont="1" applyBorder="1" applyAlignment="1">
      <alignment horizontal="center" vertical="center"/>
    </xf>
    <xf numFmtId="0" fontId="6" fillId="0" borderId="1" xfId="0" applyNumberFormat="1" applyFont="1" applyBorder="1" applyAlignment="1">
      <alignment horizontal="center" vertical="center"/>
    </xf>
    <xf numFmtId="0" fontId="18" fillId="0" borderId="1" xfId="5" applyNumberFormat="1" applyFont="1" applyFill="1" applyBorder="1" applyAlignment="1">
      <alignment horizontal="left" vertical="center"/>
    </xf>
    <xf numFmtId="0" fontId="18" fillId="0" borderId="1" xfId="4" applyNumberFormat="1" applyFont="1" applyFill="1" applyBorder="1" applyAlignment="1">
      <alignment horizontal="left" vertical="center"/>
    </xf>
    <xf numFmtId="177" fontId="22" fillId="0" borderId="1" xfId="0" applyNumberFormat="1" applyFont="1" applyBorder="1" applyAlignment="1">
      <alignment horizontal="center" vertical="center"/>
    </xf>
    <xf numFmtId="177" fontId="6" fillId="0" borderId="1" xfId="4" applyNumberFormat="1" applyFont="1" applyFill="1" applyBorder="1" applyAlignment="1">
      <alignment horizontal="center" vertical="center"/>
    </xf>
    <xf numFmtId="177" fontId="17" fillId="0" borderId="1" xfId="4" applyNumberFormat="1" applyFont="1" applyFill="1" applyBorder="1" applyAlignment="1">
      <alignment horizontal="center" vertical="center" wrapText="1"/>
    </xf>
    <xf numFmtId="0" fontId="17" fillId="0" borderId="1" xfId="4" applyNumberFormat="1" applyFont="1" applyFill="1" applyBorder="1" applyAlignment="1">
      <alignment horizontal="center" vertical="center" wrapText="1"/>
    </xf>
    <xf numFmtId="177" fontId="17" fillId="0" borderId="1" xfId="4" applyNumberFormat="1" applyFont="1" applyFill="1" applyBorder="1" applyAlignment="1">
      <alignment horizontal="center" vertical="center"/>
    </xf>
    <xf numFmtId="177" fontId="20" fillId="0" borderId="1" xfId="4" applyNumberFormat="1" applyFont="1" applyFill="1" applyBorder="1" applyAlignment="1">
      <alignment horizontal="center" vertical="center" wrapText="1"/>
    </xf>
    <xf numFmtId="177" fontId="20" fillId="0" borderId="1" xfId="4" applyNumberFormat="1" applyFont="1" applyFill="1" applyBorder="1" applyAlignment="1">
      <alignment horizontal="center" vertical="center"/>
    </xf>
    <xf numFmtId="0" fontId="8" fillId="0" borderId="0" xfId="0" applyFont="1" applyBorder="1" applyAlignment="1">
      <alignment horizontal="center" vertical="center"/>
    </xf>
    <xf numFmtId="177" fontId="15" fillId="0" borderId="9" xfId="4" applyNumberFormat="1" applyFont="1" applyFill="1" applyBorder="1" applyAlignment="1">
      <alignment horizontal="center" vertical="center" wrapText="1"/>
    </xf>
    <xf numFmtId="177" fontId="21" fillId="0" borderId="10" xfId="4" applyNumberFormat="1" applyFont="1" applyFill="1" applyBorder="1" applyAlignment="1">
      <alignment horizontal="left" vertical="center" wrapText="1"/>
    </xf>
    <xf numFmtId="177" fontId="15" fillId="0" borderId="12" xfId="4" applyNumberFormat="1" applyFont="1" applyFill="1" applyBorder="1" applyAlignment="1">
      <alignment vertical="center" wrapText="1"/>
    </xf>
    <xf numFmtId="177" fontId="21" fillId="0" borderId="10" xfId="5" applyNumberFormat="1" applyFont="1" applyFill="1" applyBorder="1" applyAlignment="1">
      <alignment horizontal="left" vertical="center"/>
    </xf>
    <xf numFmtId="177" fontId="6" fillId="0" borderId="10" xfId="5" applyNumberFormat="1" applyFont="1" applyFill="1" applyBorder="1" applyAlignment="1">
      <alignment horizontal="left" vertical="center"/>
    </xf>
    <xf numFmtId="177" fontId="15" fillId="0" borderId="10" xfId="5" applyNumberFormat="1" applyFont="1" applyFill="1" applyBorder="1" applyAlignment="1">
      <alignment horizontal="left" vertical="center"/>
    </xf>
    <xf numFmtId="177" fontId="15" fillId="0" borderId="10" xfId="0" applyNumberFormat="1" applyFont="1" applyFill="1" applyBorder="1" applyAlignment="1">
      <alignment horizontal="left" vertical="center"/>
    </xf>
    <xf numFmtId="177" fontId="15" fillId="0" borderId="10" xfId="4" applyNumberFormat="1" applyFont="1" applyFill="1" applyBorder="1" applyAlignment="1">
      <alignment horizontal="left" vertical="center"/>
    </xf>
    <xf numFmtId="0" fontId="0" fillId="0" borderId="18" xfId="0" applyBorder="1"/>
    <xf numFmtId="0" fontId="0" fillId="0" borderId="0" xfId="0" applyBorder="1"/>
    <xf numFmtId="0" fontId="0" fillId="0" borderId="0" xfId="0" applyNumberFormat="1" applyBorder="1"/>
    <xf numFmtId="0" fontId="0" fillId="0" borderId="19" xfId="0" applyBorder="1" applyAlignment="1">
      <alignment horizontal="left"/>
    </xf>
    <xf numFmtId="0" fontId="7" fillId="0" borderId="0" xfId="0" applyFont="1" applyBorder="1"/>
    <xf numFmtId="0" fontId="7" fillId="0" borderId="0" xfId="0" applyNumberFormat="1" applyFont="1" applyBorder="1"/>
    <xf numFmtId="177" fontId="17" fillId="0" borderId="9" xfId="4" applyNumberFormat="1" applyFont="1" applyFill="1" applyBorder="1" applyAlignment="1">
      <alignment horizontal="center" vertical="center" wrapText="1"/>
    </xf>
    <xf numFmtId="177" fontId="17" fillId="0" borderId="10" xfId="4" applyNumberFormat="1" applyFont="1" applyFill="1" applyBorder="1" applyAlignment="1">
      <alignment horizontal="center" vertical="center"/>
    </xf>
    <xf numFmtId="0" fontId="27" fillId="0" borderId="18" xfId="0" applyFont="1" applyBorder="1" applyAlignment="1">
      <alignment horizontal="center" vertical="center"/>
    </xf>
    <xf numFmtId="0" fontId="8" fillId="0" borderId="19" xfId="0" applyFont="1" applyBorder="1" applyAlignment="1">
      <alignment horizontal="center" vertical="center"/>
    </xf>
    <xf numFmtId="0" fontId="23" fillId="0" borderId="10" xfId="0" applyFont="1" applyBorder="1" applyAlignment="1">
      <alignment horizontal="left" vertical="center" wrapText="1"/>
    </xf>
    <xf numFmtId="0" fontId="23" fillId="0" borderId="10" xfId="0" applyFont="1" applyBorder="1" applyAlignment="1">
      <alignment horizontal="left" vertical="center"/>
    </xf>
    <xf numFmtId="0" fontId="27"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20" fillId="3" borderId="11" xfId="4" applyNumberFormat="1" applyFont="1" applyFill="1" applyBorder="1" applyAlignment="1">
      <alignment horizontal="center" vertical="center" wrapText="1"/>
    </xf>
    <xf numFmtId="177" fontId="20" fillId="3" borderId="4" xfId="4" applyNumberFormat="1" applyFont="1" applyFill="1" applyBorder="1" applyAlignment="1">
      <alignment horizontal="center" vertical="center" wrapText="1"/>
    </xf>
    <xf numFmtId="177" fontId="20" fillId="3" borderId="12" xfId="4" applyNumberFormat="1" applyFont="1" applyFill="1" applyBorder="1" applyAlignment="1">
      <alignment horizontal="center" vertical="center" wrapText="1"/>
    </xf>
    <xf numFmtId="177" fontId="20" fillId="0" borderId="11" xfId="4" applyNumberFormat="1" applyFont="1" applyFill="1" applyBorder="1" applyAlignment="1">
      <alignment horizontal="center" vertical="center" wrapText="1"/>
    </xf>
    <xf numFmtId="177" fontId="20" fillId="0" borderId="4" xfId="4" applyNumberFormat="1" applyFont="1" applyFill="1" applyBorder="1" applyAlignment="1">
      <alignment horizontal="center" vertical="center" wrapText="1"/>
    </xf>
    <xf numFmtId="177" fontId="20" fillId="0" borderId="12" xfId="4" applyNumberFormat="1" applyFont="1" applyFill="1" applyBorder="1" applyAlignment="1">
      <alignment horizontal="center" vertical="center" wrapText="1"/>
    </xf>
    <xf numFmtId="177" fontId="21" fillId="0" borderId="11" xfId="4" applyNumberFormat="1" applyFont="1" applyFill="1" applyBorder="1" applyAlignment="1">
      <alignment horizontal="center" vertical="center" wrapText="1"/>
    </xf>
    <xf numFmtId="177" fontId="15" fillId="0" borderId="3" xfId="4" applyNumberFormat="1" applyFont="1" applyFill="1" applyBorder="1" applyAlignment="1">
      <alignment horizontal="center" vertical="center" wrapText="1"/>
    </xf>
    <xf numFmtId="177" fontId="15" fillId="0" borderId="2" xfId="4" applyNumberFormat="1" applyFont="1" applyFill="1" applyBorder="1" applyAlignment="1">
      <alignment horizontal="center" vertical="center" wrapText="1"/>
    </xf>
    <xf numFmtId="177" fontId="15" fillId="0" borderId="4" xfId="4" applyNumberFormat="1" applyFont="1" applyFill="1" applyBorder="1" applyAlignment="1">
      <alignment horizontal="center" vertical="center" wrapText="1"/>
    </xf>
    <xf numFmtId="177" fontId="15" fillId="0" borderId="12" xfId="4" applyNumberFormat="1" applyFont="1" applyFill="1" applyBorder="1" applyAlignment="1">
      <alignment horizontal="center" vertical="center" wrapText="1"/>
    </xf>
    <xf numFmtId="0" fontId="0" fillId="0" borderId="16" xfId="0" applyBorder="1" applyAlignment="1">
      <alignment wrapText="1"/>
    </xf>
    <xf numFmtId="0" fontId="0" fillId="0" borderId="5" xfId="0" applyBorder="1" applyAlignment="1"/>
    <xf numFmtId="0" fontId="0" fillId="0" borderId="17" xfId="0" applyBorder="1" applyAlignment="1"/>
    <xf numFmtId="177" fontId="21" fillId="0" borderId="13" xfId="4" applyNumberFormat="1" applyFont="1" applyFill="1" applyBorder="1" applyAlignment="1">
      <alignment horizontal="left" vertical="center" wrapText="1"/>
    </xf>
    <xf numFmtId="177" fontId="21" fillId="0" borderId="14" xfId="4" applyNumberFormat="1" applyFont="1" applyFill="1" applyBorder="1" applyAlignment="1">
      <alignment horizontal="left" vertical="center" wrapText="1"/>
    </xf>
    <xf numFmtId="177" fontId="21" fillId="0" borderId="15" xfId="4" applyNumberFormat="1" applyFont="1" applyFill="1" applyBorder="1" applyAlignment="1">
      <alignment horizontal="left" vertical="center" wrapText="1"/>
    </xf>
    <xf numFmtId="177" fontId="18" fillId="0" borderId="2" xfId="5" applyNumberFormat="1" applyFont="1" applyFill="1" applyBorder="1" applyAlignment="1">
      <alignment horizontal="left" vertical="center"/>
    </xf>
    <xf numFmtId="177" fontId="18" fillId="0" borderId="3" xfId="5" applyNumberFormat="1" applyFont="1" applyFill="1" applyBorder="1" applyAlignment="1">
      <alignment horizontal="left" vertical="center"/>
    </xf>
    <xf numFmtId="177" fontId="21" fillId="0" borderId="4" xfId="4" applyNumberFormat="1" applyFont="1" applyFill="1" applyBorder="1" applyAlignment="1">
      <alignment horizontal="center" vertical="center" wrapText="1"/>
    </xf>
    <xf numFmtId="0" fontId="11" fillId="0" borderId="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8" fillId="0" borderId="0" xfId="0" applyFont="1" applyBorder="1" applyAlignment="1">
      <alignment horizontal="center" vertical="center"/>
    </xf>
  </cellXfs>
  <cellStyles count="6">
    <cellStyle name="常规" xfId="0" builtinId="0"/>
    <cellStyle name="常规 2" xfId="1"/>
    <cellStyle name="常规 3" xfId="2"/>
    <cellStyle name="常规 3 4" xfId="3"/>
    <cellStyle name="常规_Sheet1" xfId="4"/>
    <cellStyle name="常规_工程预决算书"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28575</xdr:rowOff>
    </xdr:from>
    <xdr:to>
      <xdr:col>1</xdr:col>
      <xdr:colOff>1095375</xdr:colOff>
      <xdr:row>0</xdr:row>
      <xdr:rowOff>238125</xdr:rowOff>
    </xdr:to>
    <xdr:pic>
      <xdr:nvPicPr>
        <xdr:cNvPr id="7597" name="Picture 4" descr="04"/>
        <xdr:cNvPicPr>
          <a:picLocks noChangeAspect="1" noChangeArrowheads="1"/>
        </xdr:cNvPicPr>
      </xdr:nvPicPr>
      <xdr:blipFill>
        <a:blip xmlns:r="http://schemas.openxmlformats.org/officeDocument/2006/relationships" r:embed="rId1" cstate="print"/>
        <a:srcRect/>
        <a:stretch>
          <a:fillRect/>
        </a:stretch>
      </xdr:blipFill>
      <xdr:spPr bwMode="auto">
        <a:xfrm>
          <a:off x="581025" y="28575"/>
          <a:ext cx="942975" cy="2095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Formulas="1" workbookViewId="0">
      <selection activeCell="A7" sqref="A7"/>
    </sheetView>
  </sheetViews>
  <sheetFormatPr defaultRowHeight="15.6"/>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T77"/>
  <sheetViews>
    <sheetView showGridLines="0" tabSelected="1" view="pageBreakPreview" topLeftCell="A19" zoomScaleNormal="100" zoomScaleSheetLayoutView="100" workbookViewId="0">
      <selection activeCell="D8" sqref="D8"/>
    </sheetView>
  </sheetViews>
  <sheetFormatPr defaultRowHeight="15.6"/>
  <cols>
    <col min="1" max="1" width="5.5" style="65" customWidth="1"/>
    <col min="2" max="2" width="10.69921875" style="69" customWidth="1"/>
    <col min="3" max="3" width="12.19921875" style="70" customWidth="1"/>
    <col min="4" max="4" width="11.59765625" style="69" customWidth="1"/>
    <col min="5" max="5" width="4.8984375" style="66" customWidth="1"/>
    <col min="6" max="6" width="5" style="66" customWidth="1"/>
    <col min="7" max="7" width="5.8984375" style="66" customWidth="1"/>
    <col min="8" max="8" width="7.09765625" style="66" customWidth="1"/>
    <col min="9" max="9" width="80.59765625" style="68" customWidth="1"/>
    <col min="11" max="11" width="16.19921875" style="4" bestFit="1" customWidth="1"/>
    <col min="12" max="12" width="14.3984375" customWidth="1"/>
    <col min="13" max="14" width="6.59765625" style="5" customWidth="1"/>
    <col min="15" max="16" width="10.5" bestFit="1" customWidth="1"/>
    <col min="17" max="19" width="8.3984375" style="1" customWidth="1"/>
  </cols>
  <sheetData>
    <row r="1" spans="1:20" ht="27" customHeight="1">
      <c r="A1" s="77" t="s">
        <v>73</v>
      </c>
      <c r="B1" s="78"/>
      <c r="C1" s="78"/>
      <c r="D1" s="78"/>
      <c r="E1" s="78"/>
      <c r="F1" s="78"/>
      <c r="G1" s="78"/>
      <c r="H1" s="78"/>
      <c r="I1" s="79"/>
    </row>
    <row r="2" spans="1:20" s="40" customFormat="1" ht="27" customHeight="1">
      <c r="A2" s="73"/>
      <c r="B2" s="56"/>
      <c r="C2" s="56"/>
      <c r="D2" s="56"/>
      <c r="E2" s="56"/>
      <c r="F2" s="56"/>
      <c r="G2" s="56"/>
      <c r="H2" s="56"/>
      <c r="I2" s="74"/>
      <c r="K2" s="4"/>
      <c r="M2" s="5"/>
      <c r="N2" s="5"/>
      <c r="Q2" s="1"/>
      <c r="R2" s="1"/>
      <c r="S2" s="1"/>
    </row>
    <row r="3" spans="1:20" ht="30.75" customHeight="1">
      <c r="A3" s="71" t="s">
        <v>36</v>
      </c>
      <c r="B3" s="51" t="s">
        <v>51</v>
      </c>
      <c r="C3" s="52" t="s">
        <v>58</v>
      </c>
      <c r="D3" s="51" t="s">
        <v>57</v>
      </c>
      <c r="E3" s="51" t="s">
        <v>37</v>
      </c>
      <c r="F3" s="53" t="s">
        <v>38</v>
      </c>
      <c r="G3" s="54" t="s">
        <v>87</v>
      </c>
      <c r="H3" s="55" t="s">
        <v>72</v>
      </c>
      <c r="I3" s="72" t="s">
        <v>85</v>
      </c>
      <c r="K3"/>
      <c r="M3"/>
      <c r="N3"/>
      <c r="Q3" s="2"/>
      <c r="R3"/>
      <c r="S3"/>
    </row>
    <row r="4" spans="1:20" s="40" customFormat="1" ht="24" customHeight="1">
      <c r="A4" s="80" t="s">
        <v>88</v>
      </c>
      <c r="B4" s="81"/>
      <c r="C4" s="81"/>
      <c r="D4" s="81"/>
      <c r="E4" s="81"/>
      <c r="F4" s="81"/>
      <c r="G4" s="81"/>
      <c r="H4" s="81"/>
      <c r="I4" s="82"/>
      <c r="Q4" s="41"/>
    </row>
    <row r="5" spans="1:20" s="7" customFormat="1" ht="20.100000000000001" customHeight="1">
      <c r="A5" s="57">
        <v>1</v>
      </c>
      <c r="B5" s="43" t="s">
        <v>52</v>
      </c>
      <c r="C5" s="46">
        <v>105</v>
      </c>
      <c r="D5" s="45" t="s">
        <v>74</v>
      </c>
      <c r="E5" s="35" t="s">
        <v>46</v>
      </c>
      <c r="F5" s="44">
        <v>2</v>
      </c>
      <c r="G5" s="49">
        <v>9200</v>
      </c>
      <c r="H5" s="49">
        <f t="shared" ref="H5:H12" si="0">G5*F5</f>
        <v>18400</v>
      </c>
      <c r="I5" s="75" t="s">
        <v>89</v>
      </c>
      <c r="K5"/>
      <c r="L5"/>
      <c r="M5"/>
      <c r="N5"/>
      <c r="O5"/>
      <c r="P5"/>
      <c r="Q5" s="2"/>
      <c r="R5"/>
      <c r="S5"/>
      <c r="T5"/>
    </row>
    <row r="6" spans="1:20" s="42" customFormat="1" ht="20.100000000000001" customHeight="1">
      <c r="A6" s="57">
        <v>2</v>
      </c>
      <c r="B6" s="43" t="s">
        <v>53</v>
      </c>
      <c r="C6" s="46">
        <v>46</v>
      </c>
      <c r="D6" s="45" t="s">
        <v>74</v>
      </c>
      <c r="E6" s="35" t="s">
        <v>46</v>
      </c>
      <c r="F6" s="44">
        <v>1</v>
      </c>
      <c r="G6" s="49">
        <v>9200</v>
      </c>
      <c r="H6" s="49">
        <f t="shared" si="0"/>
        <v>9200</v>
      </c>
      <c r="I6" s="76"/>
      <c r="K6" s="40"/>
      <c r="L6" s="40"/>
      <c r="M6" s="40"/>
      <c r="N6" s="40"/>
      <c r="O6" s="40"/>
      <c r="P6" s="40"/>
      <c r="Q6" s="41"/>
      <c r="R6" s="40"/>
      <c r="S6" s="40"/>
      <c r="T6" s="40"/>
    </row>
    <row r="7" spans="1:20" s="42" customFormat="1" ht="20.100000000000001" customHeight="1">
      <c r="A7" s="57">
        <v>3</v>
      </c>
      <c r="B7" s="43" t="s">
        <v>54</v>
      </c>
      <c r="C7" s="46">
        <v>85</v>
      </c>
      <c r="D7" s="45" t="s">
        <v>74</v>
      </c>
      <c r="E7" s="35" t="s">
        <v>46</v>
      </c>
      <c r="F7" s="44">
        <v>2</v>
      </c>
      <c r="G7" s="49">
        <v>9200</v>
      </c>
      <c r="H7" s="49">
        <f t="shared" si="0"/>
        <v>18400</v>
      </c>
      <c r="I7" s="76"/>
      <c r="K7" s="40"/>
      <c r="L7" s="40"/>
      <c r="M7" s="40"/>
      <c r="N7" s="40"/>
      <c r="O7" s="40"/>
      <c r="P7" s="40"/>
      <c r="Q7" s="41"/>
      <c r="R7" s="40"/>
      <c r="S7" s="40"/>
      <c r="T7" s="40"/>
    </row>
    <row r="8" spans="1:20" s="42" customFormat="1" ht="30" customHeight="1">
      <c r="A8" s="57">
        <v>4</v>
      </c>
      <c r="B8" s="43" t="s">
        <v>55</v>
      </c>
      <c r="C8" s="46">
        <v>37</v>
      </c>
      <c r="D8" s="45" t="s">
        <v>75</v>
      </c>
      <c r="E8" s="35" t="s">
        <v>46</v>
      </c>
      <c r="F8" s="44">
        <v>1</v>
      </c>
      <c r="G8" s="44">
        <v>8860</v>
      </c>
      <c r="H8" s="49">
        <f t="shared" si="0"/>
        <v>8860</v>
      </c>
      <c r="I8" s="75" t="s">
        <v>93</v>
      </c>
      <c r="K8" s="40"/>
      <c r="L8" s="40"/>
      <c r="M8" s="40"/>
      <c r="N8" s="40"/>
      <c r="O8" s="40"/>
      <c r="P8" s="40"/>
      <c r="Q8" s="41"/>
      <c r="R8" s="40"/>
      <c r="S8" s="40"/>
      <c r="T8" s="40"/>
    </row>
    <row r="9" spans="1:20" s="42" customFormat="1" ht="30" customHeight="1">
      <c r="A9" s="57">
        <v>5</v>
      </c>
      <c r="B9" s="43" t="s">
        <v>56</v>
      </c>
      <c r="C9" s="46">
        <v>37</v>
      </c>
      <c r="D9" s="45" t="s">
        <v>78</v>
      </c>
      <c r="E9" s="35" t="s">
        <v>46</v>
      </c>
      <c r="F9" s="44">
        <v>1</v>
      </c>
      <c r="G9" s="44">
        <v>8860</v>
      </c>
      <c r="H9" s="49">
        <f t="shared" si="0"/>
        <v>8860</v>
      </c>
      <c r="I9" s="76"/>
      <c r="K9" s="40"/>
      <c r="L9" s="40"/>
      <c r="M9" s="40"/>
      <c r="N9" s="40"/>
      <c r="O9" s="40"/>
      <c r="P9" s="40"/>
      <c r="Q9" s="41"/>
      <c r="R9" s="40"/>
      <c r="S9" s="40"/>
      <c r="T9" s="40"/>
    </row>
    <row r="10" spans="1:20" s="42" customFormat="1" ht="20.100000000000001" customHeight="1">
      <c r="A10" s="57">
        <v>6</v>
      </c>
      <c r="B10" s="43" t="s">
        <v>59</v>
      </c>
      <c r="C10" s="46">
        <v>20</v>
      </c>
      <c r="D10" s="45" t="s">
        <v>76</v>
      </c>
      <c r="E10" s="35" t="s">
        <v>46</v>
      </c>
      <c r="F10" s="44">
        <v>1</v>
      </c>
      <c r="G10" s="44">
        <v>5680</v>
      </c>
      <c r="H10" s="49">
        <f t="shared" si="0"/>
        <v>5680</v>
      </c>
      <c r="I10" s="94" t="s">
        <v>90</v>
      </c>
      <c r="K10" s="40"/>
      <c r="L10" s="40"/>
      <c r="M10" s="40"/>
      <c r="N10" s="40"/>
      <c r="O10" s="40"/>
      <c r="P10" s="40"/>
      <c r="Q10" s="41"/>
      <c r="R10" s="40"/>
      <c r="S10" s="40"/>
      <c r="T10" s="40"/>
    </row>
    <row r="11" spans="1:20" s="42" customFormat="1" ht="20.100000000000001" customHeight="1">
      <c r="A11" s="57">
        <v>7</v>
      </c>
      <c r="B11" s="43" t="s">
        <v>30</v>
      </c>
      <c r="C11" s="46">
        <v>20</v>
      </c>
      <c r="D11" s="43" t="s">
        <v>77</v>
      </c>
      <c r="E11" s="35" t="s">
        <v>46</v>
      </c>
      <c r="F11" s="44">
        <v>1</v>
      </c>
      <c r="G11" s="44">
        <v>5680</v>
      </c>
      <c r="H11" s="49">
        <f t="shared" si="0"/>
        <v>5680</v>
      </c>
      <c r="I11" s="95"/>
      <c r="K11" s="40"/>
      <c r="L11" s="40"/>
      <c r="M11" s="40"/>
      <c r="N11" s="40"/>
      <c r="O11" s="40"/>
      <c r="P11" s="40"/>
      <c r="Q11" s="41"/>
      <c r="R11" s="40"/>
      <c r="S11" s="40"/>
      <c r="T11" s="40"/>
    </row>
    <row r="12" spans="1:20" s="42" customFormat="1" ht="20.100000000000001" customHeight="1">
      <c r="A12" s="57">
        <v>8</v>
      </c>
      <c r="B12" s="43" t="s">
        <v>60</v>
      </c>
      <c r="C12" s="46">
        <v>23</v>
      </c>
      <c r="D12" s="43" t="s">
        <v>77</v>
      </c>
      <c r="E12" s="35" t="s">
        <v>46</v>
      </c>
      <c r="F12" s="44">
        <v>1</v>
      </c>
      <c r="G12" s="44">
        <v>5680</v>
      </c>
      <c r="H12" s="49">
        <f t="shared" si="0"/>
        <v>5680</v>
      </c>
      <c r="I12" s="96"/>
      <c r="K12" s="40"/>
      <c r="L12" s="40"/>
      <c r="M12" s="40"/>
      <c r="N12" s="40"/>
      <c r="O12" s="40"/>
      <c r="P12" s="40"/>
      <c r="Q12" s="41"/>
      <c r="R12" s="40"/>
      <c r="S12" s="40"/>
      <c r="T12" s="40"/>
    </row>
    <row r="13" spans="1:20" s="42" customFormat="1" ht="21.75" customHeight="1">
      <c r="A13" s="83" t="s">
        <v>64</v>
      </c>
      <c r="B13" s="84"/>
      <c r="C13" s="84"/>
      <c r="D13" s="84"/>
      <c r="E13" s="84"/>
      <c r="F13" s="84"/>
      <c r="G13" s="84"/>
      <c r="H13" s="84"/>
      <c r="I13" s="85"/>
      <c r="K13" s="40"/>
      <c r="L13" s="40"/>
      <c r="M13" s="40"/>
      <c r="N13" s="40"/>
      <c r="O13" s="40"/>
      <c r="P13" s="40"/>
      <c r="Q13" s="41"/>
      <c r="R13" s="40"/>
      <c r="S13" s="40"/>
      <c r="T13" s="40"/>
    </row>
    <row r="14" spans="1:20" s="7" customFormat="1" ht="57" customHeight="1">
      <c r="A14" s="57">
        <v>1</v>
      </c>
      <c r="B14" s="45" t="s">
        <v>61</v>
      </c>
      <c r="C14" s="46">
        <v>260</v>
      </c>
      <c r="D14" s="45" t="s">
        <v>79</v>
      </c>
      <c r="E14" s="35" t="s">
        <v>46</v>
      </c>
      <c r="F14" s="44">
        <v>5</v>
      </c>
      <c r="G14" s="49">
        <v>9800</v>
      </c>
      <c r="H14" s="49">
        <f t="shared" ref="H14:H19" si="1">G14*F14</f>
        <v>49000</v>
      </c>
      <c r="I14" s="58" t="s">
        <v>91</v>
      </c>
      <c r="K14"/>
      <c r="L14"/>
      <c r="M14"/>
      <c r="N14"/>
      <c r="O14"/>
      <c r="P14"/>
      <c r="Q14" s="2"/>
      <c r="R14"/>
      <c r="S14"/>
      <c r="T14"/>
    </row>
    <row r="15" spans="1:20" s="42" customFormat="1" ht="21.75" customHeight="1">
      <c r="A15" s="57">
        <v>2</v>
      </c>
      <c r="B15" s="45" t="s">
        <v>63</v>
      </c>
      <c r="C15" s="46">
        <v>22</v>
      </c>
      <c r="D15" s="43" t="s">
        <v>77</v>
      </c>
      <c r="E15" s="35" t="s">
        <v>46</v>
      </c>
      <c r="F15" s="44">
        <v>1</v>
      </c>
      <c r="G15" s="44">
        <v>5600</v>
      </c>
      <c r="H15" s="49">
        <f t="shared" si="1"/>
        <v>5600</v>
      </c>
      <c r="I15" s="58" t="s">
        <v>84</v>
      </c>
      <c r="K15" s="40"/>
      <c r="L15" s="40"/>
      <c r="M15" s="40"/>
      <c r="N15" s="40"/>
      <c r="O15" s="40"/>
      <c r="P15" s="40"/>
      <c r="Q15" s="41"/>
      <c r="R15" s="40"/>
      <c r="S15" s="40"/>
      <c r="T15" s="40"/>
    </row>
    <row r="16" spans="1:20" s="42" customFormat="1" ht="20.100000000000001" customHeight="1">
      <c r="A16" s="57">
        <v>3</v>
      </c>
      <c r="B16" s="45" t="s">
        <v>59</v>
      </c>
      <c r="C16" s="46">
        <v>13.5</v>
      </c>
      <c r="D16" s="45" t="s">
        <v>81</v>
      </c>
      <c r="E16" s="35" t="s">
        <v>46</v>
      </c>
      <c r="F16" s="44">
        <v>1</v>
      </c>
      <c r="G16" s="44">
        <v>2500</v>
      </c>
      <c r="H16" s="49">
        <f t="shared" si="1"/>
        <v>2500</v>
      </c>
      <c r="I16" s="94" t="s">
        <v>92</v>
      </c>
      <c r="K16" s="40"/>
      <c r="L16" s="40"/>
      <c r="M16" s="40"/>
      <c r="N16" s="40"/>
      <c r="O16" s="40"/>
      <c r="P16" s="40"/>
      <c r="Q16" s="41"/>
      <c r="R16" s="40"/>
      <c r="S16" s="40"/>
      <c r="T16" s="40"/>
    </row>
    <row r="17" spans="1:20" s="42" customFormat="1" ht="20.100000000000001" customHeight="1">
      <c r="A17" s="57">
        <v>4</v>
      </c>
      <c r="B17" s="45" t="s">
        <v>62</v>
      </c>
      <c r="C17" s="46">
        <v>13.5</v>
      </c>
      <c r="D17" s="45" t="s">
        <v>82</v>
      </c>
      <c r="E17" s="35" t="s">
        <v>46</v>
      </c>
      <c r="F17" s="44">
        <v>1</v>
      </c>
      <c r="G17" s="44">
        <v>2500</v>
      </c>
      <c r="H17" s="49">
        <f t="shared" si="1"/>
        <v>2500</v>
      </c>
      <c r="I17" s="95"/>
      <c r="K17" s="40"/>
      <c r="L17" s="40"/>
      <c r="M17" s="40"/>
      <c r="N17" s="40"/>
      <c r="O17" s="40"/>
      <c r="P17" s="40"/>
      <c r="Q17" s="41"/>
      <c r="R17" s="40"/>
      <c r="S17" s="40"/>
      <c r="T17" s="40"/>
    </row>
    <row r="18" spans="1:20" s="42" customFormat="1" ht="20.100000000000001" customHeight="1">
      <c r="A18" s="57">
        <v>5</v>
      </c>
      <c r="B18" s="45" t="s">
        <v>83</v>
      </c>
      <c r="C18" s="46">
        <v>14</v>
      </c>
      <c r="D18" s="45" t="s">
        <v>82</v>
      </c>
      <c r="E18" s="35" t="s">
        <v>46</v>
      </c>
      <c r="F18" s="44">
        <v>1</v>
      </c>
      <c r="G18" s="44">
        <v>2500</v>
      </c>
      <c r="H18" s="49">
        <f t="shared" si="1"/>
        <v>2500</v>
      </c>
      <c r="I18" s="95"/>
      <c r="K18" s="40"/>
      <c r="L18" s="40"/>
      <c r="M18" s="40"/>
      <c r="N18" s="40"/>
      <c r="O18" s="40"/>
      <c r="P18" s="40"/>
      <c r="Q18" s="41"/>
      <c r="R18" s="40"/>
      <c r="S18" s="40"/>
      <c r="T18" s="40"/>
    </row>
    <row r="19" spans="1:20" s="42" customFormat="1" ht="20.100000000000001" customHeight="1">
      <c r="A19" s="57">
        <v>6</v>
      </c>
      <c r="B19" s="45" t="s">
        <v>80</v>
      </c>
      <c r="C19" s="46">
        <v>12</v>
      </c>
      <c r="D19" s="45" t="s">
        <v>82</v>
      </c>
      <c r="E19" s="35" t="s">
        <v>46</v>
      </c>
      <c r="F19" s="44">
        <v>1</v>
      </c>
      <c r="G19" s="44">
        <v>2500</v>
      </c>
      <c r="H19" s="49">
        <f t="shared" si="1"/>
        <v>2500</v>
      </c>
      <c r="I19" s="96"/>
      <c r="K19" s="40"/>
      <c r="L19" s="40"/>
      <c r="M19" s="40"/>
      <c r="N19" s="40"/>
      <c r="O19" s="40"/>
      <c r="P19" s="40"/>
      <c r="Q19" s="41"/>
      <c r="R19" s="40"/>
      <c r="S19" s="40"/>
      <c r="T19" s="40"/>
    </row>
    <row r="20" spans="1:20" s="42" customFormat="1" ht="21.75" customHeight="1">
      <c r="A20" s="86" t="s">
        <v>66</v>
      </c>
      <c r="B20" s="99"/>
      <c r="C20" s="99"/>
      <c r="D20" s="99"/>
      <c r="E20" s="89">
        <f>SUM(H5:H12,H14:H19)</f>
        <v>145360</v>
      </c>
      <c r="F20" s="89"/>
      <c r="G20" s="89"/>
      <c r="H20" s="89"/>
      <c r="I20" s="59"/>
      <c r="K20" s="40"/>
      <c r="L20" s="40"/>
      <c r="M20" s="40"/>
      <c r="N20" s="40"/>
      <c r="O20" s="40"/>
      <c r="P20" s="40"/>
      <c r="Q20" s="41"/>
      <c r="R20" s="40"/>
      <c r="S20" s="40"/>
      <c r="T20" s="40"/>
    </row>
    <row r="21" spans="1:20" s="7" customFormat="1" ht="21.75" customHeight="1">
      <c r="A21" s="80" t="s">
        <v>65</v>
      </c>
      <c r="B21" s="81"/>
      <c r="C21" s="81"/>
      <c r="D21" s="81"/>
      <c r="E21" s="81"/>
      <c r="F21" s="81"/>
      <c r="G21" s="81"/>
      <c r="H21" s="81"/>
      <c r="I21" s="82"/>
      <c r="J21" s="2"/>
      <c r="K21"/>
      <c r="L21"/>
      <c r="M21"/>
      <c r="N21"/>
      <c r="O21"/>
      <c r="P21"/>
      <c r="Q21" s="2"/>
      <c r="R21"/>
      <c r="S21"/>
      <c r="T21"/>
    </row>
    <row r="22" spans="1:20" s="7" customFormat="1" ht="20.100000000000001" customHeight="1">
      <c r="A22" s="57">
        <v>1</v>
      </c>
      <c r="B22" s="36" t="s">
        <v>44</v>
      </c>
      <c r="C22" s="47"/>
      <c r="D22" s="36"/>
      <c r="E22" s="38" t="s">
        <v>39</v>
      </c>
      <c r="F22" s="37">
        <v>170</v>
      </c>
      <c r="G22" s="38">
        <v>160</v>
      </c>
      <c r="H22" s="38">
        <f>G22*F22</f>
        <v>27200</v>
      </c>
      <c r="I22" s="60" t="s">
        <v>69</v>
      </c>
      <c r="J22" s="2"/>
      <c r="K22"/>
      <c r="L22"/>
      <c r="M22"/>
      <c r="N22"/>
      <c r="O22"/>
      <c r="P22"/>
      <c r="Q22" s="2"/>
      <c r="R22"/>
      <c r="S22"/>
      <c r="T22"/>
    </row>
    <row r="23" spans="1:20" s="7" customFormat="1" ht="20.100000000000001" customHeight="1">
      <c r="A23" s="57">
        <v>2</v>
      </c>
      <c r="B23" s="36" t="s">
        <v>44</v>
      </c>
      <c r="C23" s="47"/>
      <c r="D23" s="36"/>
      <c r="E23" s="38" t="s">
        <v>39</v>
      </c>
      <c r="F23" s="37">
        <v>30</v>
      </c>
      <c r="G23" s="38">
        <v>120</v>
      </c>
      <c r="H23" s="38">
        <f>G23*F23</f>
        <v>3600</v>
      </c>
      <c r="I23" s="61" t="s">
        <v>70</v>
      </c>
      <c r="J23" s="2"/>
      <c r="K23"/>
      <c r="L23"/>
      <c r="M23"/>
      <c r="N23"/>
      <c r="O23"/>
      <c r="P23"/>
      <c r="Q23" s="2"/>
      <c r="R23"/>
      <c r="S23"/>
      <c r="T23"/>
    </row>
    <row r="24" spans="1:20" s="7" customFormat="1" ht="20.100000000000001" customHeight="1">
      <c r="A24" s="57">
        <v>4</v>
      </c>
      <c r="B24" s="36" t="s">
        <v>44</v>
      </c>
      <c r="C24" s="47"/>
      <c r="D24" s="36"/>
      <c r="E24" s="38" t="s">
        <v>39</v>
      </c>
      <c r="F24" s="37">
        <v>8</v>
      </c>
      <c r="G24" s="38">
        <v>90</v>
      </c>
      <c r="H24" s="38">
        <f>G24*F24</f>
        <v>720</v>
      </c>
      <c r="I24" s="61" t="s">
        <v>71</v>
      </c>
      <c r="J24" s="2"/>
      <c r="K24"/>
      <c r="L24" s="23"/>
      <c r="M24"/>
      <c r="N24"/>
      <c r="O24"/>
      <c r="P24"/>
      <c r="Q24"/>
      <c r="R24"/>
      <c r="S24"/>
      <c r="T24"/>
    </row>
    <row r="25" spans="1:20" s="7" customFormat="1" ht="20.100000000000001" customHeight="1">
      <c r="A25" s="57">
        <v>5</v>
      </c>
      <c r="B25" s="97" t="s">
        <v>45</v>
      </c>
      <c r="C25" s="98"/>
      <c r="D25" s="36"/>
      <c r="E25" s="38" t="s">
        <v>41</v>
      </c>
      <c r="F25" s="37">
        <v>290</v>
      </c>
      <c r="G25" s="38">
        <v>20</v>
      </c>
      <c r="H25" s="38">
        <f>G25*F25</f>
        <v>5800</v>
      </c>
      <c r="I25" s="62" t="s">
        <v>40</v>
      </c>
      <c r="J25" s="2"/>
      <c r="K25"/>
      <c r="L25"/>
      <c r="M25"/>
      <c r="N25"/>
      <c r="O25"/>
      <c r="P25"/>
      <c r="Q25"/>
      <c r="R25"/>
      <c r="S25"/>
      <c r="T25"/>
    </row>
    <row r="26" spans="1:20" s="7" customFormat="1" ht="20.100000000000001" customHeight="1">
      <c r="A26" s="57">
        <v>6</v>
      </c>
      <c r="B26" s="39" t="s">
        <v>48</v>
      </c>
      <c r="C26" s="48"/>
      <c r="D26" s="39"/>
      <c r="E26" s="34" t="s">
        <v>43</v>
      </c>
      <c r="F26" s="50">
        <v>10</v>
      </c>
      <c r="G26" s="33">
        <v>80</v>
      </c>
      <c r="H26" s="38">
        <f>F26*G26</f>
        <v>800</v>
      </c>
      <c r="I26" s="63" t="s">
        <v>42</v>
      </c>
      <c r="J26" s="2"/>
      <c r="K26"/>
      <c r="L26"/>
      <c r="M26"/>
      <c r="N26"/>
      <c r="O26"/>
      <c r="P26"/>
      <c r="Q26"/>
      <c r="R26"/>
      <c r="S26"/>
      <c r="T26"/>
    </row>
    <row r="27" spans="1:20" s="7" customFormat="1" ht="20.100000000000001" customHeight="1">
      <c r="A27" s="57">
        <v>7</v>
      </c>
      <c r="B27" s="39" t="s">
        <v>47</v>
      </c>
      <c r="C27" s="48"/>
      <c r="D27" s="39"/>
      <c r="E27" s="34" t="s">
        <v>43</v>
      </c>
      <c r="F27" s="50">
        <v>2</v>
      </c>
      <c r="G27" s="33">
        <v>50</v>
      </c>
      <c r="H27" s="38">
        <f>F27*G27</f>
        <v>100</v>
      </c>
      <c r="I27" s="63" t="s">
        <v>42</v>
      </c>
      <c r="J27" s="2"/>
      <c r="K27"/>
      <c r="L27"/>
      <c r="M27"/>
      <c r="N27"/>
      <c r="O27"/>
      <c r="P27"/>
      <c r="Q27"/>
      <c r="R27"/>
      <c r="S27"/>
      <c r="T27"/>
    </row>
    <row r="28" spans="1:20" s="7" customFormat="1" ht="20.100000000000001" customHeight="1">
      <c r="A28" s="57">
        <v>8</v>
      </c>
      <c r="B28" s="39" t="s">
        <v>49</v>
      </c>
      <c r="C28" s="48"/>
      <c r="D28" s="39"/>
      <c r="E28" s="34" t="s">
        <v>43</v>
      </c>
      <c r="F28" s="50">
        <v>4</v>
      </c>
      <c r="G28" s="33">
        <v>50</v>
      </c>
      <c r="H28" s="38">
        <f>F28*G28</f>
        <v>200</v>
      </c>
      <c r="I28" s="64"/>
      <c r="J28" s="2"/>
      <c r="K28"/>
      <c r="L28"/>
      <c r="M28"/>
      <c r="N28"/>
      <c r="O28"/>
      <c r="P28"/>
      <c r="Q28"/>
      <c r="R28"/>
      <c r="S28"/>
      <c r="T28"/>
    </row>
    <row r="29" spans="1:20" s="7" customFormat="1" ht="20.100000000000001" customHeight="1">
      <c r="A29" s="57">
        <v>9</v>
      </c>
      <c r="B29" s="39" t="s">
        <v>50</v>
      </c>
      <c r="C29" s="48"/>
      <c r="D29" s="39"/>
      <c r="E29" s="34" t="s">
        <v>43</v>
      </c>
      <c r="F29" s="50">
        <v>4</v>
      </c>
      <c r="G29" s="33">
        <v>30</v>
      </c>
      <c r="H29" s="38">
        <f>F29*G29</f>
        <v>120</v>
      </c>
      <c r="I29" s="64"/>
      <c r="J29" s="2"/>
      <c r="K29"/>
      <c r="L29"/>
      <c r="M29"/>
      <c r="N29"/>
      <c r="O29"/>
      <c r="P29"/>
      <c r="Q29"/>
      <c r="R29"/>
      <c r="S29"/>
      <c r="T29"/>
    </row>
    <row r="30" spans="1:20" s="42" customFormat="1" ht="21.75" customHeight="1">
      <c r="A30" s="86" t="s">
        <v>67</v>
      </c>
      <c r="B30" s="87"/>
      <c r="C30" s="88">
        <f>SUM(H22:H29)</f>
        <v>38540</v>
      </c>
      <c r="D30" s="89"/>
      <c r="E30" s="89"/>
      <c r="F30" s="89"/>
      <c r="G30" s="89"/>
      <c r="H30" s="89"/>
      <c r="I30" s="90"/>
      <c r="J30" s="41"/>
      <c r="K30" s="40"/>
      <c r="L30" s="40"/>
      <c r="M30" s="40"/>
      <c r="N30" s="40"/>
      <c r="O30" s="40"/>
      <c r="P30" s="40"/>
      <c r="Q30" s="40"/>
      <c r="R30" s="40"/>
      <c r="S30" s="40"/>
      <c r="T30" s="40"/>
    </row>
    <row r="31" spans="1:20" s="42" customFormat="1" ht="21.75" customHeight="1">
      <c r="A31" s="86" t="s">
        <v>68</v>
      </c>
      <c r="B31" s="87"/>
      <c r="C31" s="88">
        <f>C30+E20</f>
        <v>183900</v>
      </c>
      <c r="D31" s="89"/>
      <c r="E31" s="89"/>
      <c r="F31" s="89"/>
      <c r="G31" s="89"/>
      <c r="H31" s="89"/>
      <c r="I31" s="90"/>
      <c r="J31" s="41"/>
      <c r="K31" s="40"/>
      <c r="L31" s="40"/>
      <c r="M31" s="40"/>
      <c r="N31" s="40"/>
      <c r="O31" s="40"/>
      <c r="P31" s="40"/>
      <c r="Q31" s="40"/>
      <c r="R31" s="40"/>
      <c r="S31" s="40"/>
      <c r="T31" s="40"/>
    </row>
    <row r="32" spans="1:20" s="7" customFormat="1" ht="102" customHeight="1">
      <c r="A32" s="91" t="s">
        <v>86</v>
      </c>
      <c r="B32" s="92"/>
      <c r="C32" s="92"/>
      <c r="D32" s="92"/>
      <c r="E32" s="92"/>
      <c r="F32" s="92"/>
      <c r="G32" s="92"/>
      <c r="H32" s="92"/>
      <c r="I32" s="93"/>
      <c r="K32"/>
      <c r="L32"/>
      <c r="M32"/>
      <c r="N32"/>
      <c r="O32"/>
      <c r="P32"/>
      <c r="Q32"/>
      <c r="R32"/>
      <c r="S32"/>
      <c r="T32"/>
    </row>
    <row r="33" spans="1:254" s="7" customFormat="1" ht="16.5" customHeight="1">
      <c r="A33" s="65"/>
      <c r="B33" s="66"/>
      <c r="C33" s="67"/>
      <c r="D33" s="66"/>
      <c r="E33" s="66"/>
      <c r="F33" s="66"/>
      <c r="G33" s="66"/>
      <c r="H33" s="66"/>
      <c r="I33" s="68"/>
      <c r="K33"/>
      <c r="L33"/>
      <c r="M33"/>
      <c r="N33"/>
      <c r="O33"/>
      <c r="P33"/>
      <c r="Q33"/>
      <c r="R33"/>
      <c r="S33"/>
      <c r="T33"/>
    </row>
    <row r="34" spans="1:254" s="7" customFormat="1" ht="16.5" customHeight="1">
      <c r="A34" s="65"/>
      <c r="B34" s="66"/>
      <c r="C34" s="67"/>
      <c r="D34" s="66"/>
      <c r="E34" s="66"/>
      <c r="F34" s="66"/>
      <c r="G34" s="66"/>
      <c r="H34" s="66"/>
      <c r="I34" s="68"/>
      <c r="K34"/>
      <c r="L34"/>
      <c r="M34"/>
      <c r="N34"/>
      <c r="O34"/>
      <c r="P34"/>
      <c r="Q34"/>
      <c r="R34"/>
      <c r="S34"/>
      <c r="T34"/>
    </row>
    <row r="35" spans="1:254" s="7" customFormat="1" ht="16.5" customHeight="1">
      <c r="A35" s="65"/>
      <c r="B35" s="66"/>
      <c r="C35" s="67"/>
      <c r="D35" s="66"/>
      <c r="E35" s="66"/>
      <c r="F35" s="66"/>
      <c r="G35" s="66"/>
      <c r="H35" s="66"/>
      <c r="I35" s="68"/>
      <c r="K35"/>
      <c r="L35"/>
      <c r="M35"/>
      <c r="N35"/>
      <c r="O35"/>
      <c r="P35"/>
      <c r="Q35"/>
      <c r="R35"/>
      <c r="S35"/>
      <c r="T35"/>
    </row>
    <row r="36" spans="1:254" s="7" customFormat="1" ht="16.5" customHeight="1">
      <c r="A36" s="65"/>
      <c r="B36" s="66"/>
      <c r="C36" s="67"/>
      <c r="D36" s="66"/>
      <c r="E36" s="66"/>
      <c r="F36" s="66"/>
      <c r="G36" s="66"/>
      <c r="H36" s="66"/>
      <c r="I36" s="68"/>
      <c r="K36"/>
      <c r="L36"/>
      <c r="M36"/>
      <c r="N36"/>
      <c r="O36"/>
      <c r="P36"/>
      <c r="Q36"/>
      <c r="R36"/>
      <c r="S36"/>
      <c r="T36"/>
    </row>
    <row r="37" spans="1:254" s="7" customFormat="1" ht="16.5" customHeight="1">
      <c r="A37" s="65"/>
      <c r="B37" s="66"/>
      <c r="C37" s="67"/>
      <c r="D37" s="66"/>
      <c r="E37" s="66"/>
      <c r="F37" s="66"/>
      <c r="G37" s="66"/>
      <c r="H37" s="66"/>
      <c r="I37" s="68"/>
      <c r="J37" s="2"/>
      <c r="K37"/>
      <c r="L37"/>
      <c r="M37"/>
      <c r="N37"/>
      <c r="O37"/>
      <c r="P37"/>
      <c r="Q37"/>
      <c r="R37"/>
      <c r="S37"/>
      <c r="T37"/>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row>
    <row r="38" spans="1:254" s="7" customFormat="1" ht="16.5" customHeight="1">
      <c r="A38" s="65"/>
      <c r="B38" s="66"/>
      <c r="C38" s="67"/>
      <c r="D38" s="66"/>
      <c r="E38" s="66"/>
      <c r="F38" s="66"/>
      <c r="G38" s="66"/>
      <c r="H38" s="66"/>
      <c r="I38" s="68"/>
      <c r="J38" s="10"/>
      <c r="K38"/>
      <c r="L38"/>
      <c r="M38"/>
      <c r="N38"/>
      <c r="O38"/>
      <c r="P38"/>
      <c r="Q38"/>
      <c r="R38"/>
      <c r="S38"/>
      <c r="T38"/>
    </row>
    <row r="39" spans="1:254" s="7" customFormat="1" ht="16.5" customHeight="1">
      <c r="A39" s="65"/>
      <c r="B39" s="66"/>
      <c r="C39" s="67"/>
      <c r="D39" s="66"/>
      <c r="E39" s="66"/>
      <c r="F39" s="66"/>
      <c r="G39" s="66"/>
      <c r="H39" s="66"/>
      <c r="I39" s="68"/>
      <c r="K39"/>
      <c r="L39"/>
      <c r="M39"/>
      <c r="N39"/>
      <c r="O39"/>
      <c r="P39"/>
      <c r="Q39"/>
      <c r="R39"/>
      <c r="S39"/>
      <c r="T39"/>
    </row>
    <row r="40" spans="1:254" s="7" customFormat="1" ht="16.5" customHeight="1">
      <c r="A40" s="65"/>
      <c r="B40" s="66"/>
      <c r="C40" s="67"/>
      <c r="D40" s="66"/>
      <c r="E40" s="66"/>
      <c r="F40" s="66"/>
      <c r="G40" s="66"/>
      <c r="H40" s="66"/>
      <c r="I40" s="68"/>
      <c r="K40"/>
      <c r="L40"/>
      <c r="M40"/>
      <c r="N40"/>
      <c r="O40"/>
      <c r="P40"/>
      <c r="Q40"/>
      <c r="R40"/>
      <c r="S40"/>
      <c r="T40"/>
    </row>
    <row r="41" spans="1:254" s="7" customFormat="1" ht="16.5" customHeight="1">
      <c r="A41" s="65"/>
      <c r="B41" s="66"/>
      <c r="C41" s="67"/>
      <c r="D41" s="66"/>
      <c r="E41" s="66"/>
      <c r="F41" s="66"/>
      <c r="G41" s="66"/>
      <c r="H41" s="66"/>
      <c r="I41" s="68"/>
      <c r="K41"/>
      <c r="L41"/>
      <c r="M41"/>
      <c r="N41"/>
      <c r="O41"/>
      <c r="P41"/>
      <c r="Q41"/>
      <c r="R41"/>
      <c r="S41"/>
      <c r="T41"/>
    </row>
    <row r="42" spans="1:254" s="7" customFormat="1">
      <c r="A42" s="65"/>
      <c r="B42" s="66"/>
      <c r="C42" s="67"/>
      <c r="D42" s="66"/>
      <c r="E42" s="66"/>
      <c r="F42" s="66"/>
      <c r="G42" s="66"/>
      <c r="H42" s="66"/>
      <c r="I42" s="68"/>
      <c r="K42"/>
      <c r="L42"/>
      <c r="M42"/>
      <c r="N42"/>
      <c r="O42"/>
      <c r="P42"/>
      <c r="Q42"/>
      <c r="R42"/>
      <c r="S42"/>
      <c r="T42"/>
    </row>
    <row r="43" spans="1:254" s="7" customFormat="1" ht="16.5" customHeight="1">
      <c r="A43" s="65"/>
      <c r="B43" s="66"/>
      <c r="C43" s="67"/>
      <c r="D43" s="66"/>
      <c r="E43" s="66"/>
      <c r="F43" s="66"/>
      <c r="G43" s="66"/>
      <c r="H43" s="66"/>
      <c r="I43" s="68"/>
      <c r="K43" s="8"/>
      <c r="M43" s="9"/>
      <c r="N43" s="9"/>
      <c r="Q43" s="2"/>
      <c r="R43" s="2"/>
      <c r="S43" s="2"/>
    </row>
    <row r="44" spans="1:254" s="7" customFormat="1" ht="16.5" customHeight="1">
      <c r="A44" s="65"/>
      <c r="B44" s="66"/>
      <c r="C44" s="67"/>
      <c r="D44" s="66"/>
      <c r="E44" s="66"/>
      <c r="F44" s="66"/>
      <c r="G44" s="66"/>
      <c r="H44" s="66"/>
      <c r="I44" s="68"/>
      <c r="K44" s="8"/>
      <c r="M44" s="9"/>
      <c r="N44" s="9"/>
      <c r="Q44" s="2"/>
      <c r="R44" s="2"/>
      <c r="S44" s="2"/>
    </row>
    <row r="45" spans="1:254" s="7" customFormat="1" ht="16.5" customHeight="1">
      <c r="A45" s="65"/>
      <c r="B45" s="66"/>
      <c r="C45" s="67"/>
      <c r="D45" s="66"/>
      <c r="E45" s="66"/>
      <c r="F45" s="66"/>
      <c r="G45" s="66"/>
      <c r="H45" s="66"/>
      <c r="I45" s="68"/>
      <c r="K45" s="8"/>
      <c r="M45" s="9"/>
      <c r="N45" s="9"/>
      <c r="Q45" s="2"/>
      <c r="R45" s="2"/>
      <c r="S45" s="2"/>
    </row>
    <row r="46" spans="1:254" s="7" customFormat="1" ht="16.5" customHeight="1">
      <c r="A46" s="65"/>
      <c r="B46" s="66"/>
      <c r="C46" s="67"/>
      <c r="D46" s="66"/>
      <c r="E46" s="66"/>
      <c r="F46" s="66"/>
      <c r="G46" s="66"/>
      <c r="H46" s="66"/>
      <c r="I46" s="68"/>
      <c r="K46" s="8"/>
      <c r="M46" s="9"/>
      <c r="N46" s="9"/>
      <c r="Q46" s="2"/>
      <c r="R46" s="2"/>
      <c r="S46" s="2"/>
    </row>
    <row r="47" spans="1:254" s="7" customFormat="1" ht="16.5" customHeight="1">
      <c r="A47" s="65"/>
      <c r="B47" s="66"/>
      <c r="C47" s="67"/>
      <c r="D47" s="66"/>
      <c r="E47" s="66"/>
      <c r="F47" s="66"/>
      <c r="G47" s="66"/>
      <c r="H47" s="66"/>
      <c r="I47" s="68"/>
      <c r="K47" s="8"/>
      <c r="M47" s="9"/>
      <c r="N47" s="9"/>
      <c r="Q47" s="2"/>
      <c r="R47" s="2"/>
      <c r="S47" s="2"/>
    </row>
    <row r="48" spans="1:254" s="7" customFormat="1" ht="16.5" customHeight="1">
      <c r="A48" s="65"/>
      <c r="B48" s="66"/>
      <c r="C48" s="67"/>
      <c r="D48" s="66"/>
      <c r="E48" s="66"/>
      <c r="F48" s="66"/>
      <c r="G48" s="66"/>
      <c r="H48" s="66"/>
      <c r="I48" s="68"/>
      <c r="K48" s="8"/>
      <c r="M48" s="9"/>
      <c r="N48" s="9"/>
      <c r="Q48" s="2"/>
      <c r="R48" s="2"/>
      <c r="S48" s="2"/>
    </row>
    <row r="49" spans="1:19" s="7" customFormat="1" ht="16.5" customHeight="1">
      <c r="A49" s="65"/>
      <c r="B49" s="66"/>
      <c r="C49" s="67"/>
      <c r="D49" s="66"/>
      <c r="E49" s="66"/>
      <c r="F49" s="66"/>
      <c r="G49" s="66"/>
      <c r="H49" s="66"/>
      <c r="I49" s="68"/>
      <c r="K49" s="8"/>
      <c r="M49" s="9"/>
      <c r="N49" s="9"/>
      <c r="Q49" s="2"/>
      <c r="R49" s="2"/>
      <c r="S49" s="2"/>
    </row>
    <row r="50" spans="1:19" s="7" customFormat="1" ht="16.5" customHeight="1">
      <c r="A50" s="65"/>
      <c r="B50" s="66"/>
      <c r="C50" s="67"/>
      <c r="D50" s="66"/>
      <c r="E50" s="66"/>
      <c r="F50" s="66"/>
      <c r="G50" s="66"/>
      <c r="H50" s="66"/>
      <c r="I50" s="68"/>
      <c r="K50" s="8"/>
      <c r="M50" s="9"/>
      <c r="N50" s="9"/>
      <c r="Q50" s="2"/>
      <c r="R50" s="2"/>
      <c r="S50" s="2"/>
    </row>
    <row r="51" spans="1:19" s="7" customFormat="1" ht="16.5" customHeight="1">
      <c r="A51" s="65"/>
      <c r="B51" s="66"/>
      <c r="C51" s="67"/>
      <c r="D51" s="66"/>
      <c r="E51" s="66"/>
      <c r="F51" s="66"/>
      <c r="G51" s="66"/>
      <c r="H51" s="66"/>
      <c r="I51" s="68"/>
      <c r="K51" s="8"/>
      <c r="M51" s="9"/>
      <c r="N51" s="9"/>
      <c r="Q51" s="2"/>
      <c r="R51" s="2"/>
      <c r="S51" s="2"/>
    </row>
    <row r="52" spans="1:19" s="7" customFormat="1" ht="16.5" customHeight="1">
      <c r="A52" s="65"/>
      <c r="B52" s="66"/>
      <c r="C52" s="67"/>
      <c r="D52" s="66"/>
      <c r="E52" s="66"/>
      <c r="F52" s="66"/>
      <c r="G52" s="66"/>
      <c r="H52" s="66"/>
      <c r="I52" s="68"/>
      <c r="K52" s="8"/>
      <c r="M52" s="9"/>
      <c r="N52" s="9"/>
      <c r="Q52" s="2"/>
      <c r="R52" s="2"/>
      <c r="S52" s="2"/>
    </row>
    <row r="53" spans="1:19" s="7" customFormat="1" ht="16.5" customHeight="1">
      <c r="A53" s="65"/>
      <c r="B53" s="66"/>
      <c r="C53" s="67"/>
      <c r="D53" s="66"/>
      <c r="E53" s="66"/>
      <c r="F53" s="66"/>
      <c r="G53" s="66"/>
      <c r="H53" s="66"/>
      <c r="I53" s="68"/>
      <c r="K53" s="8"/>
      <c r="M53" s="9"/>
      <c r="N53" s="9"/>
      <c r="Q53" s="2"/>
      <c r="R53" s="2"/>
      <c r="S53" s="2"/>
    </row>
    <row r="54" spans="1:19" s="7" customFormat="1" ht="16.5" customHeight="1">
      <c r="A54" s="65"/>
      <c r="B54" s="66"/>
      <c r="C54" s="67"/>
      <c r="D54" s="66"/>
      <c r="E54" s="66"/>
      <c r="F54" s="66"/>
      <c r="G54" s="66"/>
      <c r="H54" s="66"/>
      <c r="I54" s="68"/>
      <c r="K54" s="8"/>
      <c r="M54" s="9"/>
      <c r="N54" s="9"/>
      <c r="Q54" s="2"/>
      <c r="R54" s="2"/>
      <c r="S54" s="2"/>
    </row>
    <row r="55" spans="1:19" ht="13.5" customHeight="1">
      <c r="B55" s="66"/>
      <c r="C55" s="67"/>
      <c r="D55" s="66"/>
    </row>
    <row r="56" spans="1:19" ht="13.5" customHeight="1">
      <c r="B56" s="66"/>
      <c r="C56" s="67"/>
      <c r="D56" s="66"/>
    </row>
    <row r="57" spans="1:19" ht="13.5" customHeight="1">
      <c r="B57" s="66"/>
      <c r="C57" s="67"/>
      <c r="D57" s="66"/>
    </row>
    <row r="58" spans="1:19" ht="13.5" customHeight="1">
      <c r="B58" s="66"/>
      <c r="C58" s="67"/>
      <c r="D58" s="66"/>
    </row>
    <row r="59" spans="1:19" ht="13.5" customHeight="1">
      <c r="B59" s="66"/>
      <c r="C59" s="67"/>
      <c r="D59" s="66"/>
    </row>
    <row r="60" spans="1:19" ht="13.5" customHeight="1">
      <c r="B60" s="66"/>
      <c r="C60" s="67"/>
      <c r="D60" s="66"/>
    </row>
    <row r="68" spans="13:13">
      <c r="M68"/>
    </row>
    <row r="69" spans="13:13">
      <c r="M69"/>
    </row>
    <row r="70" spans="13:13">
      <c r="M70"/>
    </row>
    <row r="71" spans="13:13">
      <c r="M71"/>
    </row>
    <row r="72" spans="13:13">
      <c r="M72"/>
    </row>
    <row r="73" spans="13:13">
      <c r="M73"/>
    </row>
    <row r="74" spans="13:13">
      <c r="M74"/>
    </row>
    <row r="75" spans="13:13">
      <c r="M75"/>
    </row>
    <row r="76" spans="13:13">
      <c r="M76"/>
    </row>
    <row r="77" spans="13:13">
      <c r="M77"/>
    </row>
  </sheetData>
  <mergeCells count="16">
    <mergeCell ref="A31:B31"/>
    <mergeCell ref="C31:I31"/>
    <mergeCell ref="A21:I21"/>
    <mergeCell ref="A32:I32"/>
    <mergeCell ref="I8:I9"/>
    <mergeCell ref="I10:I12"/>
    <mergeCell ref="I16:I19"/>
    <mergeCell ref="B25:C25"/>
    <mergeCell ref="A20:D20"/>
    <mergeCell ref="E20:H20"/>
    <mergeCell ref="I5:I7"/>
    <mergeCell ref="A1:I1"/>
    <mergeCell ref="A4:I4"/>
    <mergeCell ref="A13:I13"/>
    <mergeCell ref="A30:B30"/>
    <mergeCell ref="C30:I30"/>
  </mergeCells>
  <phoneticPr fontId="2" type="noConversion"/>
  <printOptions gridLines="1"/>
  <pageMargins left="0.78740157480314965" right="0.43307086614173229" top="0.98425196850393704" bottom="0.98425196850393704" header="0.51181102362204722" footer="0.51181102362204722"/>
  <pageSetup paperSize="9" scale="85" orientation="landscape" r:id="rId1"/>
  <headerFooter alignWithMargins="0"/>
  <rowBreaks count="1" manualBreakCount="1">
    <brk id="20"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workbookViewId="0">
      <selection activeCell="J20" sqref="J20"/>
    </sheetView>
  </sheetViews>
  <sheetFormatPr defaultRowHeight="15.6"/>
  <cols>
    <col min="1" max="1" width="5.59765625" customWidth="1"/>
    <col min="2" max="2" width="14.5" style="2" customWidth="1"/>
    <col min="3" max="3" width="7.59765625" style="3" customWidth="1"/>
    <col min="4" max="4" width="17.5" style="1" customWidth="1"/>
    <col min="5" max="5" width="15.69921875" customWidth="1"/>
    <col min="6" max="6" width="10.8984375" customWidth="1"/>
    <col min="7" max="7" width="6.19921875" customWidth="1"/>
    <col min="8" max="8" width="10.8984375" customWidth="1"/>
    <col min="9" max="9" width="10" style="6" customWidth="1"/>
  </cols>
  <sheetData>
    <row r="1" spans="1:11" s="12" customFormat="1" ht="22.5" customHeight="1">
      <c r="A1" s="104" t="s">
        <v>11</v>
      </c>
      <c r="B1" s="104"/>
      <c r="C1" s="104"/>
      <c r="D1" s="104"/>
      <c r="E1" s="104"/>
      <c r="F1" s="104"/>
      <c r="G1" s="104"/>
      <c r="H1" s="104"/>
      <c r="I1" s="104"/>
    </row>
    <row r="2" spans="1:11" ht="20.25" customHeight="1">
      <c r="A2" s="100" t="s">
        <v>0</v>
      </c>
      <c r="B2" s="100"/>
      <c r="C2" s="100"/>
      <c r="D2" s="100"/>
      <c r="E2" s="100"/>
      <c r="F2" s="100"/>
      <c r="G2" s="100"/>
      <c r="H2" s="100"/>
      <c r="I2" s="100"/>
      <c r="J2" s="102"/>
      <c r="K2" s="103"/>
    </row>
    <row r="3" spans="1:11" ht="17.25" customHeight="1">
      <c r="A3" s="101"/>
      <c r="B3" s="101"/>
      <c r="C3" s="15" t="s">
        <v>13</v>
      </c>
      <c r="D3" s="14"/>
      <c r="E3" s="14"/>
      <c r="F3" s="14"/>
      <c r="G3" s="14"/>
      <c r="H3" s="14"/>
      <c r="I3" s="16" t="s">
        <v>2</v>
      </c>
      <c r="J3" s="23"/>
      <c r="K3" s="23"/>
    </row>
    <row r="4" spans="1:11" ht="31.2">
      <c r="A4" s="14" t="s">
        <v>1</v>
      </c>
      <c r="B4" s="14" t="s">
        <v>10</v>
      </c>
      <c r="C4" s="15" t="s">
        <v>3</v>
      </c>
      <c r="D4" s="14" t="s">
        <v>4</v>
      </c>
      <c r="E4" s="14" t="s">
        <v>5</v>
      </c>
      <c r="F4" s="18" t="s">
        <v>6</v>
      </c>
      <c r="G4" s="14" t="s">
        <v>7</v>
      </c>
      <c r="H4" s="18" t="s">
        <v>8</v>
      </c>
      <c r="I4" s="16" t="s">
        <v>9</v>
      </c>
      <c r="J4" s="18" t="s">
        <v>32</v>
      </c>
      <c r="K4" s="24" t="s">
        <v>33</v>
      </c>
    </row>
    <row r="5" spans="1:11" ht="20.25" customHeight="1">
      <c r="A5" s="100">
        <v>1</v>
      </c>
      <c r="B5" s="27" t="s">
        <v>21</v>
      </c>
      <c r="C5" s="27">
        <v>20</v>
      </c>
      <c r="D5" s="26" t="s">
        <v>26</v>
      </c>
      <c r="E5" s="26" t="s">
        <v>24</v>
      </c>
      <c r="F5" s="28">
        <v>5000</v>
      </c>
      <c r="G5" s="29">
        <v>1</v>
      </c>
      <c r="H5" s="29">
        <f t="shared" ref="H5:H17" si="0">F5*G5</f>
        <v>5000</v>
      </c>
      <c r="I5" s="30">
        <f t="shared" ref="I5:I17" si="1">H5/C5</f>
        <v>250</v>
      </c>
      <c r="J5" s="26">
        <v>2900</v>
      </c>
      <c r="K5" s="27">
        <f>J5*G5</f>
        <v>2900</v>
      </c>
    </row>
    <row r="6" spans="1:11" ht="20.25" customHeight="1">
      <c r="A6" s="100"/>
      <c r="B6" s="27" t="s">
        <v>22</v>
      </c>
      <c r="C6" s="27">
        <v>20</v>
      </c>
      <c r="D6" s="26" t="s">
        <v>26</v>
      </c>
      <c r="E6" s="26" t="s">
        <v>24</v>
      </c>
      <c r="F6" s="28">
        <v>5000</v>
      </c>
      <c r="G6" s="29">
        <v>1</v>
      </c>
      <c r="H6" s="29">
        <f t="shared" si="0"/>
        <v>5000</v>
      </c>
      <c r="I6" s="30">
        <f t="shared" si="1"/>
        <v>250</v>
      </c>
      <c r="J6" s="26">
        <v>2900</v>
      </c>
      <c r="K6" s="27">
        <f t="shared" ref="K6:K17" si="2">J6*G6</f>
        <v>2900</v>
      </c>
    </row>
    <row r="7" spans="1:11" ht="20.25" customHeight="1">
      <c r="A7" s="100"/>
      <c r="B7" s="27" t="s">
        <v>16</v>
      </c>
      <c r="C7" s="27">
        <v>105</v>
      </c>
      <c r="D7" s="26" t="s">
        <v>27</v>
      </c>
      <c r="E7" s="26" t="s">
        <v>15</v>
      </c>
      <c r="F7" s="28">
        <v>12000</v>
      </c>
      <c r="G7" s="27">
        <v>2</v>
      </c>
      <c r="H7" s="29">
        <f t="shared" si="0"/>
        <v>24000</v>
      </c>
      <c r="I7" s="30">
        <f t="shared" si="1"/>
        <v>228.57142857142858</v>
      </c>
      <c r="J7" s="26">
        <v>5800</v>
      </c>
      <c r="K7" s="27">
        <f t="shared" si="2"/>
        <v>11600</v>
      </c>
    </row>
    <row r="8" spans="1:11" ht="20.25" customHeight="1">
      <c r="A8" s="100"/>
      <c r="B8" s="27" t="s">
        <v>17</v>
      </c>
      <c r="C8" s="27">
        <v>46</v>
      </c>
      <c r="D8" s="26" t="s">
        <v>27</v>
      </c>
      <c r="E8" s="26" t="s">
        <v>15</v>
      </c>
      <c r="F8" s="28">
        <v>12000</v>
      </c>
      <c r="G8" s="27">
        <v>1</v>
      </c>
      <c r="H8" s="29">
        <f t="shared" si="0"/>
        <v>12000</v>
      </c>
      <c r="I8" s="30">
        <f t="shared" si="1"/>
        <v>260.86956521739131</v>
      </c>
      <c r="J8" s="26">
        <v>5800</v>
      </c>
      <c r="K8" s="27">
        <f t="shared" si="2"/>
        <v>5800</v>
      </c>
    </row>
    <row r="9" spans="1:11" ht="20.25" customHeight="1">
      <c r="A9" s="100"/>
      <c r="B9" s="27" t="s">
        <v>18</v>
      </c>
      <c r="C9" s="27">
        <v>85</v>
      </c>
      <c r="D9" s="26" t="s">
        <v>27</v>
      </c>
      <c r="E9" s="26" t="s">
        <v>15</v>
      </c>
      <c r="F9" s="28">
        <v>12000</v>
      </c>
      <c r="G9" s="27">
        <v>2</v>
      </c>
      <c r="H9" s="29">
        <f t="shared" si="0"/>
        <v>24000</v>
      </c>
      <c r="I9" s="30">
        <f t="shared" si="1"/>
        <v>282.35294117647061</v>
      </c>
      <c r="J9" s="26">
        <v>5800</v>
      </c>
      <c r="K9" s="27">
        <f t="shared" si="2"/>
        <v>11600</v>
      </c>
    </row>
    <row r="10" spans="1:11" ht="20.25" customHeight="1">
      <c r="A10" s="100"/>
      <c r="B10" s="27" t="s">
        <v>19</v>
      </c>
      <c r="C10" s="27">
        <v>37</v>
      </c>
      <c r="D10" s="26" t="s">
        <v>27</v>
      </c>
      <c r="E10" s="26" t="s">
        <v>25</v>
      </c>
      <c r="F10" s="28">
        <v>7200</v>
      </c>
      <c r="G10" s="27">
        <v>1</v>
      </c>
      <c r="H10" s="29">
        <f t="shared" si="0"/>
        <v>7200</v>
      </c>
      <c r="I10" s="30">
        <f t="shared" si="1"/>
        <v>194.59459459459458</v>
      </c>
      <c r="J10" s="26">
        <v>3600</v>
      </c>
      <c r="K10" s="27">
        <f t="shared" si="2"/>
        <v>3600</v>
      </c>
    </row>
    <row r="11" spans="1:11" ht="20.25" customHeight="1">
      <c r="A11" s="100"/>
      <c r="B11" s="27" t="s">
        <v>20</v>
      </c>
      <c r="C11" s="27">
        <v>37</v>
      </c>
      <c r="D11" s="26" t="s">
        <v>27</v>
      </c>
      <c r="E11" s="26" t="s">
        <v>25</v>
      </c>
      <c r="F11" s="28">
        <v>7200</v>
      </c>
      <c r="G11" s="27">
        <v>1</v>
      </c>
      <c r="H11" s="29">
        <f t="shared" si="0"/>
        <v>7200</v>
      </c>
      <c r="I11" s="30">
        <f t="shared" si="1"/>
        <v>194.59459459459458</v>
      </c>
      <c r="J11" s="26">
        <v>3600</v>
      </c>
      <c r="K11" s="27">
        <f t="shared" si="2"/>
        <v>3600</v>
      </c>
    </row>
    <row r="12" spans="1:11" ht="20.25" customHeight="1">
      <c r="A12" s="100"/>
      <c r="B12" s="27" t="s">
        <v>14</v>
      </c>
      <c r="C12" s="31">
        <v>23</v>
      </c>
      <c r="D12" s="26" t="s">
        <v>26</v>
      </c>
      <c r="E12" s="26" t="s">
        <v>24</v>
      </c>
      <c r="F12" s="28">
        <v>5000</v>
      </c>
      <c r="G12" s="29">
        <v>1</v>
      </c>
      <c r="H12" s="29">
        <f t="shared" si="0"/>
        <v>5000</v>
      </c>
      <c r="I12" s="30">
        <f t="shared" si="1"/>
        <v>217.39130434782609</v>
      </c>
      <c r="J12" s="26">
        <v>2900</v>
      </c>
      <c r="K12" s="27">
        <f t="shared" si="2"/>
        <v>2900</v>
      </c>
    </row>
    <row r="13" spans="1:11" ht="18.75" customHeight="1">
      <c r="A13" s="100">
        <v>2</v>
      </c>
      <c r="B13" s="27" t="s">
        <v>21</v>
      </c>
      <c r="C13" s="27">
        <v>13.5</v>
      </c>
      <c r="D13" s="26" t="s">
        <v>26</v>
      </c>
      <c r="E13" s="26" t="s">
        <v>31</v>
      </c>
      <c r="F13" s="28">
        <v>2600</v>
      </c>
      <c r="G13" s="27">
        <v>1</v>
      </c>
      <c r="H13" s="29">
        <f t="shared" si="0"/>
        <v>2600</v>
      </c>
      <c r="I13" s="30">
        <f t="shared" si="1"/>
        <v>192.59259259259258</v>
      </c>
      <c r="J13" s="26">
        <v>1800</v>
      </c>
      <c r="K13" s="27">
        <f t="shared" si="2"/>
        <v>1800</v>
      </c>
    </row>
    <row r="14" spans="1:11" ht="18.75" customHeight="1">
      <c r="A14" s="100"/>
      <c r="B14" s="27" t="s">
        <v>30</v>
      </c>
      <c r="C14" s="27">
        <v>13.5</v>
      </c>
      <c r="D14" s="26" t="s">
        <v>26</v>
      </c>
      <c r="E14" s="26" t="s">
        <v>31</v>
      </c>
      <c r="F14" s="28">
        <v>2600</v>
      </c>
      <c r="G14" s="27">
        <v>1</v>
      </c>
      <c r="H14" s="29">
        <f t="shared" si="0"/>
        <v>2600</v>
      </c>
      <c r="I14" s="30">
        <f t="shared" si="1"/>
        <v>192.59259259259258</v>
      </c>
      <c r="J14" s="26">
        <v>1800</v>
      </c>
      <c r="K14" s="27">
        <f t="shared" si="2"/>
        <v>1800</v>
      </c>
    </row>
    <row r="15" spans="1:11" ht="18.75" customHeight="1">
      <c r="A15" s="100"/>
      <c r="B15" s="27" t="s">
        <v>35</v>
      </c>
      <c r="C15" s="27">
        <v>14</v>
      </c>
      <c r="D15" s="26" t="s">
        <v>26</v>
      </c>
      <c r="E15" s="26" t="s">
        <v>31</v>
      </c>
      <c r="F15" s="28">
        <v>2600</v>
      </c>
      <c r="G15" s="27">
        <v>1</v>
      </c>
      <c r="H15" s="29">
        <f t="shared" si="0"/>
        <v>2600</v>
      </c>
      <c r="I15" s="30">
        <f t="shared" si="1"/>
        <v>185.71428571428572</v>
      </c>
      <c r="J15" s="26">
        <v>1800</v>
      </c>
      <c r="K15" s="27">
        <f>J15*G15</f>
        <v>1800</v>
      </c>
    </row>
    <row r="16" spans="1:11" ht="18.75" customHeight="1">
      <c r="A16" s="100"/>
      <c r="B16" s="27" t="s">
        <v>28</v>
      </c>
      <c r="C16" s="27">
        <v>260</v>
      </c>
      <c r="D16" s="26" t="s">
        <v>29</v>
      </c>
      <c r="E16" s="26" t="s">
        <v>23</v>
      </c>
      <c r="F16" s="28">
        <v>12000</v>
      </c>
      <c r="G16" s="27">
        <v>5</v>
      </c>
      <c r="H16" s="29">
        <f t="shared" si="0"/>
        <v>60000</v>
      </c>
      <c r="I16" s="30">
        <f t="shared" si="1"/>
        <v>230.76923076923077</v>
      </c>
      <c r="J16" s="26">
        <v>7400</v>
      </c>
      <c r="K16" s="27">
        <f t="shared" si="2"/>
        <v>37000</v>
      </c>
    </row>
    <row r="17" spans="1:18" ht="18.75" customHeight="1">
      <c r="A17" s="100"/>
      <c r="B17" s="27" t="s">
        <v>34</v>
      </c>
      <c r="C17" s="27">
        <v>22</v>
      </c>
      <c r="D17" s="26" t="s">
        <v>26</v>
      </c>
      <c r="E17" s="26" t="s">
        <v>24</v>
      </c>
      <c r="F17" s="28">
        <v>5000</v>
      </c>
      <c r="G17" s="29">
        <v>1</v>
      </c>
      <c r="H17" s="29">
        <f t="shared" si="0"/>
        <v>5000</v>
      </c>
      <c r="I17" s="30">
        <f t="shared" si="1"/>
        <v>227.27272727272728</v>
      </c>
      <c r="J17" s="26">
        <v>2900</v>
      </c>
      <c r="K17" s="27">
        <f t="shared" si="2"/>
        <v>2900</v>
      </c>
    </row>
    <row r="18" spans="1:18" ht="18.75" customHeight="1">
      <c r="A18" s="23"/>
      <c r="B18" s="14" t="s">
        <v>12</v>
      </c>
      <c r="C18" s="15">
        <f>SUM(C5:C17)</f>
        <v>696</v>
      </c>
      <c r="D18" s="19"/>
      <c r="E18" s="20"/>
      <c r="F18" s="20"/>
      <c r="G18" s="21">
        <f>SUM(G5:G17)</f>
        <v>19</v>
      </c>
      <c r="H18" s="21">
        <f>SUM(H5:H17)</f>
        <v>162200</v>
      </c>
      <c r="I18" s="22"/>
      <c r="J18" s="13"/>
      <c r="K18" s="25">
        <f>SUM(K5:K17)</f>
        <v>90200</v>
      </c>
    </row>
    <row r="19" spans="1:18" ht="14.25" customHeight="1">
      <c r="E19" s="1"/>
      <c r="F19" s="1"/>
      <c r="G19" s="1"/>
      <c r="H19" s="1"/>
      <c r="J19" s="2"/>
      <c r="K19" s="2"/>
      <c r="N19" s="2"/>
      <c r="O19" s="2"/>
      <c r="P19" s="2"/>
      <c r="Q19" s="2"/>
    </row>
    <row r="20" spans="1:18">
      <c r="E20" s="1"/>
      <c r="F20" s="1"/>
      <c r="G20" s="1"/>
      <c r="H20" s="1"/>
      <c r="N20" s="2"/>
      <c r="O20" s="2"/>
      <c r="P20" s="2"/>
      <c r="Q20" s="2"/>
    </row>
    <row r="21" spans="1:18">
      <c r="E21" s="1"/>
      <c r="F21" s="1"/>
      <c r="G21" s="1"/>
      <c r="H21" s="1"/>
      <c r="I21" s="32"/>
      <c r="J21" s="7"/>
      <c r="K21" s="7"/>
      <c r="L21" s="7"/>
      <c r="M21" s="7"/>
      <c r="N21" s="2"/>
      <c r="O21" s="2"/>
      <c r="P21" s="2"/>
      <c r="Q21" s="2"/>
      <c r="R21" s="7"/>
    </row>
    <row r="22" spans="1:18">
      <c r="E22" s="1"/>
      <c r="F22" s="1"/>
      <c r="G22" s="1"/>
      <c r="H22" s="1"/>
      <c r="I22"/>
      <c r="R22" s="7"/>
    </row>
    <row r="23" spans="1:18">
      <c r="E23" s="11" t="s">
        <v>15</v>
      </c>
      <c r="F23" s="17">
        <v>5</v>
      </c>
      <c r="G23" s="1"/>
      <c r="H23" s="1"/>
      <c r="I23"/>
      <c r="R23" s="7"/>
    </row>
    <row r="24" spans="1:18">
      <c r="E24" s="26" t="s">
        <v>25</v>
      </c>
      <c r="F24" s="17">
        <v>2</v>
      </c>
      <c r="G24" s="1"/>
      <c r="H24" s="1"/>
      <c r="I24"/>
      <c r="R24" s="7"/>
    </row>
    <row r="25" spans="1:18">
      <c r="E25" s="26" t="s">
        <v>23</v>
      </c>
      <c r="F25" s="17">
        <v>5</v>
      </c>
      <c r="G25" s="1"/>
      <c r="H25" s="1"/>
      <c r="I25"/>
      <c r="R25" s="7"/>
    </row>
    <row r="26" spans="1:18">
      <c r="E26" s="26" t="s">
        <v>24</v>
      </c>
      <c r="F26" s="17">
        <v>4</v>
      </c>
      <c r="G26" s="1"/>
      <c r="H26" s="1"/>
      <c r="I26"/>
      <c r="R26" s="7"/>
    </row>
    <row r="27" spans="1:18">
      <c r="E27" s="26" t="s">
        <v>31</v>
      </c>
      <c r="F27" s="17">
        <v>3</v>
      </c>
      <c r="G27" s="1"/>
      <c r="H27" s="1"/>
      <c r="I27"/>
      <c r="R27" s="7"/>
    </row>
    <row r="28" spans="1:18">
      <c r="E28" s="1"/>
      <c r="F28" s="1"/>
      <c r="G28" s="1"/>
      <c r="H28" s="1"/>
      <c r="I28"/>
      <c r="R28" s="7"/>
    </row>
    <row r="29" spans="1:18">
      <c r="E29" s="1"/>
      <c r="F29" s="1"/>
      <c r="G29" s="1"/>
      <c r="H29" s="2"/>
      <c r="I29"/>
      <c r="R29" s="2"/>
    </row>
    <row r="30" spans="1:18">
      <c r="E30" s="1"/>
      <c r="F30" s="1"/>
      <c r="G30" s="1"/>
      <c r="H30" s="2"/>
      <c r="I30"/>
      <c r="R30" s="2"/>
    </row>
    <row r="31" spans="1:18">
      <c r="E31" s="1"/>
      <c r="F31" s="1"/>
      <c r="G31" s="1"/>
      <c r="H31" s="2"/>
      <c r="I31"/>
      <c r="R31" s="2"/>
    </row>
    <row r="32" spans="1:18">
      <c r="E32" s="1"/>
      <c r="F32" s="1"/>
      <c r="H32" s="2"/>
      <c r="I32"/>
      <c r="R32" s="2"/>
    </row>
    <row r="33" spans="8:18">
      <c r="H33" s="2"/>
      <c r="I33"/>
      <c r="R33" s="2"/>
    </row>
    <row r="34" spans="8:18">
      <c r="H34" s="2"/>
      <c r="I34"/>
      <c r="R34" s="2"/>
    </row>
    <row r="35" spans="8:18">
      <c r="H35" s="2"/>
      <c r="I35"/>
      <c r="R35" s="2"/>
    </row>
    <row r="36" spans="8:18">
      <c r="H36" s="2"/>
      <c r="I36"/>
      <c r="R36" s="2"/>
    </row>
    <row r="37" spans="8:18">
      <c r="H37" s="2"/>
      <c r="I37"/>
      <c r="R37" s="2"/>
    </row>
    <row r="38" spans="8:18">
      <c r="H38" s="2"/>
      <c r="I38"/>
      <c r="R38" s="2"/>
    </row>
    <row r="39" spans="8:18">
      <c r="H39" s="2"/>
      <c r="I39"/>
      <c r="R39" s="2"/>
    </row>
    <row r="40" spans="8:18">
      <c r="H40" s="2"/>
      <c r="I40"/>
      <c r="R40" s="2"/>
    </row>
    <row r="41" spans="8:18">
      <c r="H41" s="2"/>
      <c r="I41"/>
      <c r="R41" s="2"/>
    </row>
    <row r="42" spans="8:18">
      <c r="H42" s="2"/>
      <c r="I42"/>
      <c r="R42" s="2"/>
    </row>
    <row r="43" spans="8:18">
      <c r="H43" s="2"/>
      <c r="I43"/>
      <c r="R43" s="2"/>
    </row>
    <row r="44" spans="8:18">
      <c r="H44" s="2"/>
      <c r="I44"/>
      <c r="R44" s="2"/>
    </row>
    <row r="45" spans="8:18">
      <c r="H45" s="2"/>
      <c r="I45"/>
      <c r="R45" s="2"/>
    </row>
    <row r="46" spans="8:18">
      <c r="H46" s="2"/>
      <c r="I46"/>
      <c r="R46" s="2"/>
    </row>
    <row r="47" spans="8:18">
      <c r="I47" s="7"/>
      <c r="J47" s="7"/>
      <c r="K47" s="7"/>
      <c r="L47" s="7"/>
      <c r="M47" s="7"/>
      <c r="N47" s="7"/>
      <c r="O47" s="7"/>
      <c r="P47" s="7"/>
      <c r="Q47" s="7"/>
      <c r="R47" s="7"/>
    </row>
    <row r="48" spans="8:18">
      <c r="I48"/>
    </row>
    <row r="49" spans="9:9">
      <c r="I49"/>
    </row>
    <row r="50" spans="9:9">
      <c r="I50"/>
    </row>
    <row r="51" spans="9:9">
      <c r="I51"/>
    </row>
    <row r="52" spans="9:9">
      <c r="I52"/>
    </row>
    <row r="53" spans="9:9">
      <c r="I53"/>
    </row>
    <row r="54" spans="9:9">
      <c r="I54"/>
    </row>
    <row r="55" spans="9:9">
      <c r="I55"/>
    </row>
    <row r="56" spans="9:9">
      <c r="I56"/>
    </row>
    <row r="57" spans="9:9">
      <c r="I57"/>
    </row>
    <row r="58" spans="9:9">
      <c r="I58"/>
    </row>
    <row r="59" spans="9:9">
      <c r="I59"/>
    </row>
    <row r="60" spans="9:9">
      <c r="I60"/>
    </row>
    <row r="61" spans="9:9">
      <c r="I61"/>
    </row>
  </sheetData>
  <autoFilter ref="D4:H18"/>
  <mergeCells count="7">
    <mergeCell ref="A13:A17"/>
    <mergeCell ref="A3:B3"/>
    <mergeCell ref="J2:K2"/>
    <mergeCell ref="A1:I1"/>
    <mergeCell ref="C2:I2"/>
    <mergeCell ref="A2:B2"/>
    <mergeCell ref="A5:A12"/>
  </mergeCells>
  <phoneticPr fontId="2" type="noConversion"/>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LJSKNV</vt:lpstr>
      <vt:lpstr>预算</vt:lpstr>
      <vt:lpstr>配置</vt:lpstr>
      <vt:lpstr>预算!Print_Area</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黄道节</dc:creator>
  <cp:lastModifiedBy>微软用户</cp:lastModifiedBy>
  <cp:revision/>
  <cp:lastPrinted>2019-06-27T01:15:35Z</cp:lastPrinted>
  <dcterms:created xsi:type="dcterms:W3CDTF">1996-12-17T01:32:42Z</dcterms:created>
  <dcterms:modified xsi:type="dcterms:W3CDTF">2019-06-27T01:15:42Z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2052-6.6.0.2461</vt:lpwstr>
  </property>
</Properties>
</file>