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1040"/>
  </bookViews>
  <sheets>
    <sheet name="报价清单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1" l="1"/>
  <c r="H23" i="1" l="1"/>
  <c r="H22" i="1"/>
  <c r="H10" i="1"/>
  <c r="H11" i="1"/>
  <c r="H12" i="1"/>
  <c r="H9" i="1"/>
  <c r="H8" i="1"/>
  <c r="H7" i="1"/>
  <c r="H6" i="1"/>
  <c r="H5" i="1"/>
  <c r="H4" i="1"/>
  <c r="H28" i="1" l="1"/>
  <c r="H27" i="1"/>
  <c r="H26" i="1"/>
  <c r="H25" i="1"/>
  <c r="H24" i="1"/>
  <c r="H21" i="1"/>
  <c r="H20" i="1"/>
  <c r="H19" i="1"/>
  <c r="H18" i="1"/>
  <c r="H17" i="1"/>
  <c r="H16" i="1"/>
  <c r="H15" i="1"/>
  <c r="H3" i="1"/>
  <c r="H13" i="1" s="1"/>
  <c r="H32" i="1" l="1"/>
  <c r="H33" i="1" s="1"/>
</calcChain>
</file>

<file path=xl/sharedStrings.xml><?xml version="1.0" encoding="utf-8"?>
<sst xmlns="http://schemas.openxmlformats.org/spreadsheetml/2006/main" count="130" uniqueCount="108">
  <si>
    <t>序号</t>
    <phoneticPr fontId="1" type="noConversion"/>
  </si>
  <si>
    <t>项目名称</t>
    <phoneticPr fontId="1" type="noConversion"/>
  </si>
  <si>
    <t>数量</t>
    <phoneticPr fontId="1" type="noConversion"/>
  </si>
  <si>
    <t>单位</t>
    <phoneticPr fontId="1" type="noConversion"/>
  </si>
  <si>
    <t>单价</t>
    <phoneticPr fontId="1" type="noConversion"/>
  </si>
  <si>
    <t>备注</t>
    <phoneticPr fontId="1" type="noConversion"/>
  </si>
  <si>
    <t>出入口执行机构设备(电控锁)</t>
  </si>
  <si>
    <t>环境显示屏</t>
  </si>
  <si>
    <t>NVR数字硬盘主机</t>
  </si>
  <si>
    <t>规格型号</t>
    <phoneticPr fontId="1" type="noConversion"/>
  </si>
  <si>
    <t>品牌</t>
    <phoneticPr fontId="1" type="noConversion"/>
  </si>
  <si>
    <t>DS-8616N-K8</t>
  </si>
  <si>
    <t>上锁时NO输出
开锁时NC输出
适用于木门、金属门、防火门
输入电压:DC12V
使用环境:室内
工作电流 :12V/500mA ; 24V/250mA
功耗: 6W</t>
    <phoneticPr fontId="3" type="noConversion"/>
  </si>
  <si>
    <t>2U标准机架式IP存储，嵌入式处理器，嵌入式软硬件设计；支持16路高清，160M带宽网络视频接入，160M网络带宽输出；支持关键视频添加标签和加锁保护、断网续传、SMART 2.0等功能；2个千兆以太网口，充分满足网络预览、回放以及备份应用。</t>
    <phoneticPr fontId="3" type="noConversion"/>
  </si>
  <si>
    <t>海康专供盘 3.5英寸 4TB IntelliPower 64M SATA3</t>
  </si>
  <si>
    <t>输入电压：200-240VAC/2.5A，输出电压：DC12V/20A</t>
    <phoneticPr fontId="3" type="noConversion"/>
  </si>
  <si>
    <t>满足国标</t>
    <phoneticPr fontId="3" type="noConversion"/>
  </si>
  <si>
    <t>金额（元）</t>
    <phoneticPr fontId="1" type="noConversion"/>
  </si>
  <si>
    <t>小计</t>
    <phoneticPr fontId="1" type="noConversion"/>
  </si>
  <si>
    <t>对象椅</t>
  </si>
  <si>
    <t>计算机(含显示器)</t>
    <phoneticPr fontId="3" type="noConversion"/>
  </si>
  <si>
    <t>启天M415</t>
    <phoneticPr fontId="3" type="noConversion"/>
  </si>
  <si>
    <t>联想</t>
    <phoneticPr fontId="3" type="noConversion"/>
  </si>
  <si>
    <t>台</t>
    <phoneticPr fontId="1" type="noConversion"/>
  </si>
  <si>
    <t>YGS-600</t>
    <phoneticPr fontId="1" type="noConversion"/>
  </si>
  <si>
    <t>杨格</t>
    <phoneticPr fontId="3" type="noConversion"/>
  </si>
  <si>
    <t>把</t>
    <phoneticPr fontId="1" type="noConversion"/>
  </si>
  <si>
    <t>网络摄像机（半球型）</t>
    <phoneticPr fontId="1" type="noConversion"/>
  </si>
  <si>
    <t>海康威视</t>
    <phoneticPr fontId="3" type="noConversion"/>
  </si>
  <si>
    <t>只</t>
    <phoneticPr fontId="1" type="noConversion"/>
  </si>
  <si>
    <t>600*400*50mm</t>
    <phoneticPr fontId="3" type="noConversion"/>
  </si>
  <si>
    <t>定制</t>
    <phoneticPr fontId="3" type="noConversion"/>
  </si>
  <si>
    <t>块</t>
    <phoneticPr fontId="1" type="noConversion"/>
  </si>
  <si>
    <t>硬盘</t>
    <phoneticPr fontId="1" type="noConversion"/>
  </si>
  <si>
    <t>西数</t>
    <phoneticPr fontId="3" type="noConversion"/>
  </si>
  <si>
    <t>开关电源</t>
    <phoneticPr fontId="1" type="noConversion"/>
  </si>
  <si>
    <t>小耳朵</t>
    <phoneticPr fontId="3" type="noConversion"/>
  </si>
  <si>
    <t>个</t>
    <phoneticPr fontId="1" type="noConversion"/>
  </si>
  <si>
    <t>套</t>
    <phoneticPr fontId="1" type="noConversion"/>
  </si>
  <si>
    <t>交换机</t>
    <phoneticPr fontId="1" type="noConversion"/>
  </si>
  <si>
    <t>S5720-28P-LI-AC</t>
    <phoneticPr fontId="3" type="noConversion"/>
  </si>
  <si>
    <t>华为</t>
    <phoneticPr fontId="3" type="noConversion"/>
  </si>
  <si>
    <t>爱谱华顿</t>
    <phoneticPr fontId="3" type="noConversion"/>
  </si>
  <si>
    <t>机柜</t>
    <phoneticPr fontId="1" type="noConversion"/>
  </si>
  <si>
    <t>42U</t>
    <phoneticPr fontId="3" type="noConversion"/>
  </si>
  <si>
    <t>鸿图</t>
    <phoneticPr fontId="3" type="noConversion"/>
  </si>
  <si>
    <t>管线及辅料</t>
    <phoneticPr fontId="1" type="noConversion"/>
  </si>
  <si>
    <t>安装调试费</t>
    <phoneticPr fontId="1" type="noConversion"/>
  </si>
  <si>
    <r>
      <rPr>
        <sz val="10"/>
        <color indexed="8"/>
        <rFont val="宋体"/>
        <family val="3"/>
        <charset val="134"/>
        <scheme val="minor"/>
      </rPr>
      <t>显示房间温湿度、二氧化碳、PM2.5参数数据</t>
    </r>
    <phoneticPr fontId="3" type="noConversion"/>
  </si>
  <si>
    <t>42U标准服务器机柜600*600*2000mm，含壁厚为1.8mm前后网孔门，壁厚为1.5mm两侧门,壁厚为2.0mm四根立柱，壁厚为1.5mm两根导线排,另外含电源、风扇、2块层板，1块8口10A PDU等.</t>
    <phoneticPr fontId="3" type="noConversion"/>
  </si>
  <si>
    <t>X6</t>
    <phoneticPr fontId="3" type="noConversion"/>
  </si>
  <si>
    <t>指纹密码读卡器</t>
    <phoneticPr fontId="1" type="noConversion"/>
  </si>
  <si>
    <t>出入口控制设备(门禁控制器)</t>
    <phoneticPr fontId="3" type="noConversion"/>
  </si>
  <si>
    <t>中控</t>
    <phoneticPr fontId="1" type="noConversion"/>
  </si>
  <si>
    <t>单门</t>
    <phoneticPr fontId="1" type="noConversion"/>
  </si>
  <si>
    <t>拾音器</t>
    <phoneticPr fontId="1" type="noConversion"/>
  </si>
  <si>
    <t>快鱼</t>
    <phoneticPr fontId="3" type="noConversion"/>
  </si>
  <si>
    <t>二、监控询问设备</t>
    <phoneticPr fontId="1" type="noConversion"/>
  </si>
  <si>
    <t>合  计</t>
    <phoneticPr fontId="1" type="noConversion"/>
  </si>
  <si>
    <t>电脑桌</t>
    <phoneticPr fontId="1" type="noConversion"/>
  </si>
  <si>
    <t>甲方自备</t>
    <phoneticPr fontId="1" type="noConversion"/>
  </si>
  <si>
    <t>4T</t>
    <phoneticPr fontId="3" type="noConversion"/>
  </si>
  <si>
    <t>理线架</t>
    <phoneticPr fontId="1" type="noConversion"/>
  </si>
  <si>
    <t>1U</t>
    <phoneticPr fontId="3" type="noConversion"/>
  </si>
  <si>
    <t>1U理线架</t>
    <phoneticPr fontId="3" type="noConversion"/>
  </si>
  <si>
    <t>甲方自备</t>
    <phoneticPr fontId="3" type="noConversion"/>
  </si>
  <si>
    <t>专用电源（拾音器）</t>
  </si>
  <si>
    <t>AMP218</t>
  </si>
  <si>
    <t>E500</t>
    <phoneticPr fontId="3" type="noConversion"/>
  </si>
  <si>
    <t>采用嵌入式LINUX开发平台，功能强大，业界高标配的生产工艺，采用全黑色的PCB电路板，性能超凡卓越，性价比高。
工作环境：0℃-45℃摄氏度
工作湿度：10%-90%</t>
    <phoneticPr fontId="1" type="noConversion"/>
  </si>
  <si>
    <t>外形小巧，具有隐蔽性，所配备的螺母及绝缘垫片，使安装更简单。配合工程安装，麦克风使用9-52V幻象电源供电，尾端为标准XLR连接，可与各种设备相匹配，单体：背极式驻极体，指向性;全向性，频率响应：50HZ-16KHz,灵敏度：-38dB±3dB,输出阻抗：200Ω±30%（at1kHz),使用电压：9-52V幻象电源。</t>
    <phoneticPr fontId="3" type="noConversion"/>
  </si>
  <si>
    <t>(1)拾音器电源(含音频调节） AMP218_x000D_
(2)1、拾音器接口：8个三芯端子(V,A,G)_x000D_
(3)2、音频输出端子：8组16个BNC线性输出、1个3.5mm耳机插孔_x000D_
(4)3、音量调节：-20dB ～ +20dB_x000D_
(5)4、频率响应：300Hz ～ 3500Hz_x000D_
(6)5、输出电压：12VDC±5%_x000D_
(7)6、输出电流：单路≤200mA_x000D_
(8)7、纹波：≤20mvrms_x000D_
(9)8、输出信号幅度：2.5Vpp/-25db_x000D_
(10)9、保护电路：雷击保护、电源极性反转保护_x000D_
(11)10、拾音器线缆：3芯0.5mm2 RVVP屏蔽电缆_x000D_
(12)11、音频输出线缆：长距离：2芯0.5mm2 RVVP，短距离：视频同轴电缆_x000D_
(13)12、电源输入电压：交流电AC200V～250V_x000D_
(14)13、工作环境温度：-40℃ ～ 75℃</t>
    <phoneticPr fontId="3" type="noConversion"/>
  </si>
  <si>
    <t>DS-2CD2735FD-IS</t>
    <phoneticPr fontId="1" type="noConversion"/>
  </si>
  <si>
    <t>零星修补及拆除</t>
    <phoneticPr fontId="3" type="noConversion"/>
  </si>
  <si>
    <t>项</t>
    <phoneticPr fontId="1" type="noConversion"/>
  </si>
  <si>
    <t>吊顶</t>
    <phoneticPr fontId="1" type="noConversion"/>
  </si>
  <si>
    <t>600*600mm</t>
    <phoneticPr fontId="1" type="noConversion"/>
  </si>
  <si>
    <t>国产</t>
    <phoneticPr fontId="1" type="noConversion"/>
  </si>
  <si>
    <t>㎡</t>
    <phoneticPr fontId="1" type="noConversion"/>
  </si>
  <si>
    <t>600*600mm微孔铝板，吸音</t>
    <phoneticPr fontId="1" type="noConversion"/>
  </si>
  <si>
    <t>定制</t>
    <phoneticPr fontId="1" type="noConversion"/>
  </si>
  <si>
    <t>30*30方钢管打底找平、18厘防火中层板、9厘阻燃吸音板基面。</t>
    <phoneticPr fontId="1" type="noConversion"/>
  </si>
  <si>
    <t>套</t>
    <phoneticPr fontId="2" type="noConversion"/>
  </si>
  <si>
    <t>木门</t>
    <phoneticPr fontId="1" type="noConversion"/>
  </si>
  <si>
    <t>樘</t>
    <phoneticPr fontId="1" type="noConversion"/>
  </si>
  <si>
    <t>实木复合、含五金</t>
    <phoneticPr fontId="1" type="noConversion"/>
  </si>
  <si>
    <t>水电部分（包工包料）</t>
    <phoneticPr fontId="1" type="noConversion"/>
  </si>
  <si>
    <t>含配电箱、电线、LED灯、开关面板、插座面板、应急模块等</t>
    <phoneticPr fontId="1" type="noConversion"/>
  </si>
  <si>
    <t>垃圾清理、卫生、成品保护</t>
    <phoneticPr fontId="1" type="noConversion"/>
  </si>
  <si>
    <t>人工</t>
    <phoneticPr fontId="1" type="noConversion"/>
  </si>
  <si>
    <t>软包卡座</t>
    <phoneticPr fontId="1" type="noConversion"/>
  </si>
  <si>
    <t>张</t>
    <phoneticPr fontId="1" type="noConversion"/>
  </si>
  <si>
    <t>尺寸：1.9米以内，防火板、海绵、皮革</t>
    <phoneticPr fontId="1" type="noConversion"/>
  </si>
  <si>
    <t>谈话桌</t>
    <phoneticPr fontId="1" type="noConversion"/>
  </si>
  <si>
    <t>尺寸：1900*700*750mm，防火板、海绵、皮革</t>
    <phoneticPr fontId="1" type="noConversion"/>
  </si>
  <si>
    <t>张</t>
    <phoneticPr fontId="1" type="noConversion"/>
  </si>
  <si>
    <t>圆凳直径400*370</t>
    <phoneticPr fontId="1" type="noConversion"/>
  </si>
  <si>
    <t>小计</t>
    <phoneticPr fontId="1" type="noConversion"/>
  </si>
  <si>
    <r>
      <t>S</t>
    </r>
    <r>
      <rPr>
        <sz val="10"/>
        <color indexed="8"/>
        <rFont val="宋体"/>
        <family val="3"/>
        <charset val="134"/>
      </rPr>
      <t>TD-250-12L</t>
    </r>
    <phoneticPr fontId="1" type="noConversion"/>
  </si>
  <si>
    <t>墙面装饰(吸音板面）</t>
    <phoneticPr fontId="1" type="noConversion"/>
  </si>
  <si>
    <t>一、房屋修缮（谈话室及观察室）</t>
    <phoneticPr fontId="1" type="noConversion"/>
  </si>
  <si>
    <t>包括吊顶检修口、地面、隔墙</t>
    <phoneticPr fontId="1" type="noConversion"/>
  </si>
  <si>
    <t>大写（人民币）：玖万叁仟柒佰捌拾伍元整</t>
    <phoneticPr fontId="1" type="noConversion"/>
  </si>
  <si>
    <t>形象墙及观察窗</t>
    <phoneticPr fontId="2" type="noConversion"/>
  </si>
  <si>
    <t>观察窗为定制钢化玻璃隔音条件，形象墙按内部要求定制规格及颜色，材质</t>
    <phoneticPr fontId="1" type="noConversion"/>
  </si>
  <si>
    <t>X6是中控智慧推出的一款指纹门禁一体机，简洁的结构设计，符合人体工程学原理，精巧而又不失大方，线条柔美、外观时尚。X6旨在普及指纹识别技术，满足大众化的门禁需求。该产品采用了中控智慧最新研发的ZKFinger10.0指纹算法，能够精准、快速、高效地识别指纹；并且采用86盒安装方式，标配简单的门禁功能（开锁、报警、锁驱动时长），无需联网通讯，支持ID卡（标配）/MF卡（选配）。
用户数：500人
指纹容量：500
其它功能：多种验证方式、简单门禁、有线门铃
使用温度：0℃～45℃
使用湿度：20%～80%
电源规格：DC 12V 3A
尺寸：87*87*25mm</t>
    <phoneticPr fontId="1" type="noConversion"/>
  </si>
  <si>
    <t>1. 交换容量≥3.36Tbps，包转发率≥126Mpps
2. 千兆电口≥24个，千兆光口≥4个
3. 支持MAC地址≥16K
4. ★支持ARP表项≥2K，提供TOLLY或 Miercom测试报告
5. 支持4K个VLAN，支持Voice VLAN，基于端口的VLAN，基于MAC的VLAN，基于协议的VLAN
6. 支持VLAN内端口隔离
7. ★支持静态路由、RIP、OSPF、RIPng、OSPF V3，提供官网截图（附链接）
8. ★支持Ipv4 FIB表项≥4K，提供TOLLY或 Miercom测试报告
9. 支持防止DOS、ARP攻击功能、ICMP防攻击，支持端口隔离、端口安全、Sticky MAC
10. 支持DHCP Relay、DHCP Server、DHCP Snooping支持AAA认证，支持Radius、HWTACACS、NAC等多种方式
11. 支持CPU保护功能，支持CPU攻击防范：支持CPCAR，支持CPU队列限速
12. 业务端口防雷能力≥10kW
13. 支持基于第二层、第三层和第四层的ACL
14. ★支持G.8032开放环网协议，提供官网截图附链接
15. 支持智能堆叠，堆叠后逻辑上虚拟为一台设备，具有统一的表项和管理，堆叠系统通过多台成员设备之间冗余备份
16. ★支持纵向虚拟化，作为纵向子节点零配置即插即用，提供TOLLY或 Miercom测试报告
17. 支持能效以太网，节能环保，提供TOLLY或 Miercom测试报告
18. ★采用静音无风扇设计，环保无噪声，提供TOLLY或 Miercom测试报告</t>
    <phoneticPr fontId="3" type="noConversion"/>
  </si>
  <si>
    <t>200万1/3”CMOS ICR日夜型半球型网络摄像机；最小照度 0.07 Lux @(F1.2,AGC ON), 0 Lux with IR；0.1 Lux @(F1.4,AGC ON), 0 Lux with IR；；快门 1/3秒至1/100,000秒；具有1对音频输入(Line in)/输出接口(插线式接口)、1个BNC模拟输出口、2对报警输入/输出（三极管：超过30毫安建议加继电器）接口；工作温度和湿度 -30℃~60℃,湿度小于95%(无凝结)；电源供应 DC12V±25%；功耗 5.5W MAX；红外照射距离 20-30米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</si>
</sst>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indexed="8"/>
      <name val="SimSun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3" applyNumberFormat="1" applyFont="1" applyFill="1" applyBorder="1" applyAlignment="1">
      <alignment horizontal="left" vertical="center"/>
    </xf>
    <xf numFmtId="0" fontId="10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8">
    <cellStyle name="常规" xfId="0" builtinId="0"/>
    <cellStyle name="常规 10" xfId="5"/>
    <cellStyle name="常规 11" xfId="6"/>
    <cellStyle name="常规 2" xfId="7"/>
    <cellStyle name="常规 3" xfId="3"/>
    <cellStyle name="常规_大会议室扩声系统" xfId="2"/>
    <cellStyle name="常规_门禁_4" xfId="1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28" workbookViewId="0">
      <selection activeCell="F39" sqref="F39"/>
    </sheetView>
  </sheetViews>
  <sheetFormatPr defaultRowHeight="14.4"/>
  <cols>
    <col min="1" max="1" width="6.88671875" customWidth="1"/>
    <col min="2" max="2" width="16.6640625" customWidth="1"/>
    <col min="3" max="3" width="12.6640625" customWidth="1"/>
    <col min="4" max="4" width="8.33203125" customWidth="1"/>
    <col min="5" max="5" width="8.6640625" customWidth="1"/>
    <col min="6" max="6" width="6" customWidth="1"/>
    <col min="8" max="8" width="12.109375" customWidth="1"/>
    <col min="9" max="9" width="54.33203125" customWidth="1"/>
  </cols>
  <sheetData>
    <row r="1" spans="1:9" ht="26.1" customHeight="1">
      <c r="A1" s="1" t="s">
        <v>0</v>
      </c>
      <c r="B1" s="1" t="s">
        <v>1</v>
      </c>
      <c r="C1" s="1" t="s">
        <v>9</v>
      </c>
      <c r="D1" s="1" t="s">
        <v>10</v>
      </c>
      <c r="E1" s="1" t="s">
        <v>2</v>
      </c>
      <c r="F1" s="1" t="s">
        <v>3</v>
      </c>
      <c r="G1" s="1" t="s">
        <v>4</v>
      </c>
      <c r="H1" s="2" t="s">
        <v>17</v>
      </c>
      <c r="I1" s="1" t="s">
        <v>5</v>
      </c>
    </row>
    <row r="2" spans="1:9" ht="25.05" customHeight="1">
      <c r="A2" s="41" t="s">
        <v>100</v>
      </c>
      <c r="B2" s="42"/>
      <c r="C2" s="42"/>
      <c r="D2" s="42"/>
      <c r="E2" s="42"/>
      <c r="F2" s="42"/>
      <c r="G2" s="42"/>
      <c r="H2" s="42"/>
      <c r="I2" s="43"/>
    </row>
    <row r="3" spans="1:9" ht="25.05" customHeight="1">
      <c r="A3" s="13">
        <v>1</v>
      </c>
      <c r="B3" s="14" t="s">
        <v>73</v>
      </c>
      <c r="C3" s="12"/>
      <c r="D3" s="15"/>
      <c r="E3" s="13">
        <v>1</v>
      </c>
      <c r="F3" s="13" t="s">
        <v>74</v>
      </c>
      <c r="G3" s="13">
        <v>6000</v>
      </c>
      <c r="H3" s="13">
        <f>SUM(E3*G3)</f>
        <v>6000</v>
      </c>
      <c r="I3" s="12" t="s">
        <v>101</v>
      </c>
    </row>
    <row r="4" spans="1:9" ht="25.05" customHeight="1">
      <c r="A4" s="13">
        <v>2</v>
      </c>
      <c r="B4" s="16" t="s">
        <v>75</v>
      </c>
      <c r="C4" s="17" t="s">
        <v>76</v>
      </c>
      <c r="D4" s="13" t="s">
        <v>77</v>
      </c>
      <c r="E4" s="18">
        <v>22.8</v>
      </c>
      <c r="F4" s="18" t="s">
        <v>78</v>
      </c>
      <c r="G4" s="18">
        <v>180</v>
      </c>
      <c r="H4" s="18">
        <f t="shared" ref="H4:H5" si="0">SUM(E4*G4)</f>
        <v>4104</v>
      </c>
      <c r="I4" s="19" t="s">
        <v>79</v>
      </c>
    </row>
    <row r="5" spans="1:9" ht="25.05" customHeight="1">
      <c r="A5" s="13">
        <v>3</v>
      </c>
      <c r="B5" s="14" t="s">
        <v>99</v>
      </c>
      <c r="C5" s="20" t="s">
        <v>80</v>
      </c>
      <c r="D5" s="13" t="s">
        <v>77</v>
      </c>
      <c r="E5" s="13">
        <v>35.42</v>
      </c>
      <c r="F5" s="18" t="s">
        <v>78</v>
      </c>
      <c r="G5" s="13">
        <v>550</v>
      </c>
      <c r="H5" s="18">
        <f t="shared" si="0"/>
        <v>19481</v>
      </c>
      <c r="I5" s="19" t="s">
        <v>81</v>
      </c>
    </row>
    <row r="6" spans="1:9" ht="25.05" customHeight="1">
      <c r="A6" s="13">
        <v>4</v>
      </c>
      <c r="B6" s="21" t="s">
        <v>103</v>
      </c>
      <c r="C6" s="20" t="s">
        <v>80</v>
      </c>
      <c r="D6" s="13" t="s">
        <v>77</v>
      </c>
      <c r="E6" s="22">
        <v>7.2</v>
      </c>
      <c r="F6" s="13" t="s">
        <v>82</v>
      </c>
      <c r="G6" s="13">
        <v>800</v>
      </c>
      <c r="H6" s="13">
        <f>SUM(E6*G6)</f>
        <v>5760</v>
      </c>
      <c r="I6" s="12" t="s">
        <v>104</v>
      </c>
    </row>
    <row r="7" spans="1:9" ht="25.05" customHeight="1">
      <c r="A7" s="13">
        <v>5</v>
      </c>
      <c r="B7" s="19" t="s">
        <v>83</v>
      </c>
      <c r="C7" s="20" t="s">
        <v>80</v>
      </c>
      <c r="D7" s="13" t="s">
        <v>80</v>
      </c>
      <c r="E7" s="18">
        <v>1</v>
      </c>
      <c r="F7" s="18" t="s">
        <v>84</v>
      </c>
      <c r="G7" s="18">
        <v>2300</v>
      </c>
      <c r="H7" s="18">
        <f t="shared" ref="H7" si="1">SUM(E7*G7)</f>
        <v>2300</v>
      </c>
      <c r="I7" s="19" t="s">
        <v>85</v>
      </c>
    </row>
    <row r="8" spans="1:9" ht="25.05" customHeight="1">
      <c r="A8" s="13">
        <v>6</v>
      </c>
      <c r="B8" s="19" t="s">
        <v>86</v>
      </c>
      <c r="C8" s="18"/>
      <c r="D8" s="18"/>
      <c r="E8" s="18">
        <v>1</v>
      </c>
      <c r="F8" s="18" t="s">
        <v>74</v>
      </c>
      <c r="G8" s="18">
        <v>7500</v>
      </c>
      <c r="H8" s="18">
        <f t="shared" ref="H8" si="2">SUM(E8*G8)</f>
        <v>7500</v>
      </c>
      <c r="I8" s="19" t="s">
        <v>87</v>
      </c>
    </row>
    <row r="9" spans="1:9" ht="25.05" customHeight="1">
      <c r="A9" s="13">
        <v>7</v>
      </c>
      <c r="B9" s="19" t="s">
        <v>88</v>
      </c>
      <c r="C9" s="18"/>
      <c r="D9" s="18"/>
      <c r="E9" s="18">
        <v>1</v>
      </c>
      <c r="F9" s="18" t="s">
        <v>74</v>
      </c>
      <c r="G9" s="18">
        <v>3800</v>
      </c>
      <c r="H9" s="18">
        <f t="shared" ref="H9:H10" si="3">SUM(E9*G9)</f>
        <v>3800</v>
      </c>
      <c r="I9" s="19" t="s">
        <v>89</v>
      </c>
    </row>
    <row r="10" spans="1:9" ht="25.05" customHeight="1">
      <c r="A10" s="13">
        <v>8</v>
      </c>
      <c r="B10" s="19" t="s">
        <v>90</v>
      </c>
      <c r="C10" s="18"/>
      <c r="D10" s="18"/>
      <c r="E10" s="18">
        <v>1</v>
      </c>
      <c r="F10" s="18" t="s">
        <v>91</v>
      </c>
      <c r="G10" s="18">
        <v>1800</v>
      </c>
      <c r="H10" s="18">
        <f t="shared" si="3"/>
        <v>1800</v>
      </c>
      <c r="I10" s="19" t="s">
        <v>92</v>
      </c>
    </row>
    <row r="11" spans="1:9" ht="25.05" customHeight="1">
      <c r="A11" s="13">
        <v>9</v>
      </c>
      <c r="B11" s="19" t="s">
        <v>93</v>
      </c>
      <c r="C11" s="18"/>
      <c r="D11" s="18"/>
      <c r="E11" s="18">
        <v>1</v>
      </c>
      <c r="F11" s="18" t="s">
        <v>91</v>
      </c>
      <c r="G11" s="18">
        <v>3700</v>
      </c>
      <c r="H11" s="18">
        <f t="shared" ref="H11:H12" si="4">SUM(E11*G11)</f>
        <v>3700</v>
      </c>
      <c r="I11" s="19" t="s">
        <v>94</v>
      </c>
    </row>
    <row r="12" spans="1:9" ht="25.05" customHeight="1">
      <c r="A12" s="13">
        <v>10</v>
      </c>
      <c r="B12" s="16" t="s">
        <v>19</v>
      </c>
      <c r="C12" s="18"/>
      <c r="D12" s="18"/>
      <c r="E12" s="18">
        <v>1</v>
      </c>
      <c r="F12" s="18" t="s">
        <v>95</v>
      </c>
      <c r="G12" s="18">
        <v>800</v>
      </c>
      <c r="H12" s="18">
        <f t="shared" si="4"/>
        <v>800</v>
      </c>
      <c r="I12" s="19" t="s">
        <v>96</v>
      </c>
    </row>
    <row r="13" spans="1:9" ht="25.05" customHeight="1">
      <c r="A13" s="13">
        <v>12</v>
      </c>
      <c r="B13" s="14" t="s">
        <v>97</v>
      </c>
      <c r="C13" s="12"/>
      <c r="D13" s="15"/>
      <c r="E13" s="13"/>
      <c r="F13" s="13"/>
      <c r="G13" s="13"/>
      <c r="H13" s="23">
        <f>SUM(H3:H12)</f>
        <v>55245</v>
      </c>
      <c r="I13" s="12"/>
    </row>
    <row r="14" spans="1:9" ht="24.9" customHeight="1">
      <c r="A14" s="44" t="s">
        <v>57</v>
      </c>
      <c r="B14" s="45"/>
      <c r="C14" s="45"/>
      <c r="D14" s="45"/>
      <c r="E14" s="45"/>
      <c r="F14" s="45"/>
      <c r="G14" s="45"/>
      <c r="H14" s="45"/>
      <c r="I14" s="46"/>
    </row>
    <row r="15" spans="1:9" ht="28.05" customHeight="1">
      <c r="A15" s="32">
        <v>1</v>
      </c>
      <c r="B15" s="33" t="s">
        <v>20</v>
      </c>
      <c r="C15" s="34" t="s">
        <v>21</v>
      </c>
      <c r="D15" s="35" t="s">
        <v>22</v>
      </c>
      <c r="E15" s="32">
        <v>1</v>
      </c>
      <c r="F15" s="32" t="s">
        <v>23</v>
      </c>
      <c r="G15" s="32">
        <v>0</v>
      </c>
      <c r="H15" s="32">
        <f t="shared" ref="H15:H19" si="5">SUM(E15*G15)</f>
        <v>0</v>
      </c>
      <c r="I15" s="34" t="s">
        <v>65</v>
      </c>
    </row>
    <row r="16" spans="1:9" ht="58.2" customHeight="1">
      <c r="A16" s="24">
        <v>2</v>
      </c>
      <c r="B16" s="3" t="s">
        <v>52</v>
      </c>
      <c r="C16" s="25" t="s">
        <v>54</v>
      </c>
      <c r="D16" s="26" t="s">
        <v>53</v>
      </c>
      <c r="E16" s="24">
        <v>2</v>
      </c>
      <c r="F16" s="24" t="s">
        <v>23</v>
      </c>
      <c r="G16" s="24">
        <v>530</v>
      </c>
      <c r="H16" s="24">
        <f t="shared" si="5"/>
        <v>1060</v>
      </c>
      <c r="I16" s="3" t="s">
        <v>69</v>
      </c>
    </row>
    <row r="17" spans="1:9" ht="183.6" customHeight="1">
      <c r="A17" s="24">
        <v>3</v>
      </c>
      <c r="B17" s="3" t="s">
        <v>51</v>
      </c>
      <c r="C17" s="3" t="s">
        <v>50</v>
      </c>
      <c r="D17" s="26" t="s">
        <v>53</v>
      </c>
      <c r="E17" s="24">
        <v>4</v>
      </c>
      <c r="F17" s="24" t="s">
        <v>23</v>
      </c>
      <c r="G17" s="24">
        <v>490</v>
      </c>
      <c r="H17" s="24">
        <f t="shared" si="5"/>
        <v>1960</v>
      </c>
      <c r="I17" s="3" t="s">
        <v>105</v>
      </c>
    </row>
    <row r="18" spans="1:9" ht="91.8" customHeight="1">
      <c r="A18" s="24">
        <v>4</v>
      </c>
      <c r="B18" s="3" t="s">
        <v>6</v>
      </c>
      <c r="C18" s="25" t="s">
        <v>24</v>
      </c>
      <c r="D18" s="26" t="s">
        <v>25</v>
      </c>
      <c r="E18" s="24">
        <v>2</v>
      </c>
      <c r="F18" s="24" t="s">
        <v>26</v>
      </c>
      <c r="G18" s="24">
        <v>330</v>
      </c>
      <c r="H18" s="24">
        <f t="shared" si="5"/>
        <v>660</v>
      </c>
      <c r="I18" s="3" t="s">
        <v>12</v>
      </c>
    </row>
    <row r="19" spans="1:9" ht="111" customHeight="1">
      <c r="A19" s="24">
        <v>5</v>
      </c>
      <c r="B19" s="3" t="s">
        <v>27</v>
      </c>
      <c r="C19" s="25" t="s">
        <v>72</v>
      </c>
      <c r="D19" s="26" t="s">
        <v>28</v>
      </c>
      <c r="E19" s="24">
        <v>4</v>
      </c>
      <c r="F19" s="24" t="s">
        <v>23</v>
      </c>
      <c r="G19" s="24">
        <v>980</v>
      </c>
      <c r="H19" s="24">
        <f t="shared" si="5"/>
        <v>3920</v>
      </c>
      <c r="I19" s="4" t="s">
        <v>107</v>
      </c>
    </row>
    <row r="20" spans="1:9" ht="79.8" customHeight="1">
      <c r="A20" s="24">
        <v>6</v>
      </c>
      <c r="B20" s="3" t="s">
        <v>55</v>
      </c>
      <c r="C20" s="25" t="s">
        <v>68</v>
      </c>
      <c r="D20" s="26" t="s">
        <v>56</v>
      </c>
      <c r="E20" s="24">
        <v>2</v>
      </c>
      <c r="F20" s="24" t="s">
        <v>29</v>
      </c>
      <c r="G20" s="24">
        <v>1800</v>
      </c>
      <c r="H20" s="24">
        <f t="shared" ref="H20:H23" si="6">SUM(E20*G20)</f>
        <v>3600</v>
      </c>
      <c r="I20" s="4" t="s">
        <v>70</v>
      </c>
    </row>
    <row r="21" spans="1:9" ht="208.8" customHeight="1">
      <c r="A21" s="24">
        <v>7</v>
      </c>
      <c r="B21" s="3" t="s">
        <v>66</v>
      </c>
      <c r="C21" s="25" t="s">
        <v>67</v>
      </c>
      <c r="D21" s="26" t="s">
        <v>56</v>
      </c>
      <c r="E21" s="24">
        <v>1</v>
      </c>
      <c r="F21" s="24" t="s">
        <v>23</v>
      </c>
      <c r="G21" s="24">
        <v>2100</v>
      </c>
      <c r="H21" s="24">
        <f t="shared" si="6"/>
        <v>2100</v>
      </c>
      <c r="I21" s="4" t="s">
        <v>71</v>
      </c>
    </row>
    <row r="22" spans="1:9" ht="30" customHeight="1">
      <c r="A22" s="24">
        <v>8</v>
      </c>
      <c r="B22" s="3" t="s">
        <v>7</v>
      </c>
      <c r="C22" s="25" t="s">
        <v>30</v>
      </c>
      <c r="D22" s="26" t="s">
        <v>31</v>
      </c>
      <c r="E22" s="24">
        <v>1</v>
      </c>
      <c r="F22" s="24" t="s">
        <v>32</v>
      </c>
      <c r="G22" s="24">
        <v>3850</v>
      </c>
      <c r="H22" s="24">
        <f t="shared" si="6"/>
        <v>3850</v>
      </c>
      <c r="I22" s="5" t="s">
        <v>48</v>
      </c>
    </row>
    <row r="23" spans="1:9" ht="56.4" customHeight="1">
      <c r="A23" s="24">
        <v>9</v>
      </c>
      <c r="B23" s="3" t="s">
        <v>8</v>
      </c>
      <c r="C23" s="25" t="s">
        <v>11</v>
      </c>
      <c r="D23" s="26" t="s">
        <v>28</v>
      </c>
      <c r="E23" s="24">
        <v>1</v>
      </c>
      <c r="F23" s="24" t="s">
        <v>23</v>
      </c>
      <c r="G23" s="24">
        <v>4700</v>
      </c>
      <c r="H23" s="24">
        <f t="shared" si="6"/>
        <v>4700</v>
      </c>
      <c r="I23" s="4" t="s">
        <v>13</v>
      </c>
    </row>
    <row r="24" spans="1:9" ht="33" customHeight="1">
      <c r="A24" s="24">
        <v>10</v>
      </c>
      <c r="B24" s="3" t="s">
        <v>33</v>
      </c>
      <c r="C24" s="25" t="s">
        <v>61</v>
      </c>
      <c r="D24" s="26" t="s">
        <v>34</v>
      </c>
      <c r="E24" s="24">
        <v>1</v>
      </c>
      <c r="F24" s="24" t="s">
        <v>32</v>
      </c>
      <c r="G24" s="24">
        <v>980</v>
      </c>
      <c r="H24" s="24">
        <f t="shared" ref="H24:H29" si="7">SUM(E24*G24)</f>
        <v>980</v>
      </c>
      <c r="I24" s="6" t="s">
        <v>14</v>
      </c>
    </row>
    <row r="25" spans="1:9" ht="26.25" customHeight="1">
      <c r="A25" s="24">
        <v>11</v>
      </c>
      <c r="B25" s="3" t="s">
        <v>35</v>
      </c>
      <c r="C25" s="12" t="s">
        <v>98</v>
      </c>
      <c r="D25" s="26" t="s">
        <v>36</v>
      </c>
      <c r="E25" s="24">
        <v>1</v>
      </c>
      <c r="F25" s="24" t="s">
        <v>37</v>
      </c>
      <c r="G25" s="24">
        <v>330</v>
      </c>
      <c r="H25" s="24">
        <f t="shared" si="7"/>
        <v>330</v>
      </c>
      <c r="I25" s="7" t="s">
        <v>15</v>
      </c>
    </row>
    <row r="26" spans="1:9" ht="340.2" customHeight="1">
      <c r="A26" s="24">
        <v>12</v>
      </c>
      <c r="B26" s="3" t="s">
        <v>39</v>
      </c>
      <c r="C26" s="27" t="s">
        <v>40</v>
      </c>
      <c r="D26" s="26" t="s">
        <v>41</v>
      </c>
      <c r="E26" s="24">
        <v>1</v>
      </c>
      <c r="F26" s="24" t="s">
        <v>23</v>
      </c>
      <c r="G26" s="24">
        <v>2800</v>
      </c>
      <c r="H26" s="24">
        <f t="shared" si="7"/>
        <v>2800</v>
      </c>
      <c r="I26" s="8" t="s">
        <v>106</v>
      </c>
    </row>
    <row r="27" spans="1:9" ht="30" customHeight="1">
      <c r="A27" s="24">
        <v>13</v>
      </c>
      <c r="B27" s="3" t="s">
        <v>62</v>
      </c>
      <c r="C27" s="27" t="s">
        <v>63</v>
      </c>
      <c r="D27" s="26" t="s">
        <v>42</v>
      </c>
      <c r="E27" s="24">
        <v>1</v>
      </c>
      <c r="F27" s="24" t="s">
        <v>37</v>
      </c>
      <c r="G27" s="24">
        <v>280</v>
      </c>
      <c r="H27" s="24">
        <f t="shared" si="7"/>
        <v>280</v>
      </c>
      <c r="I27" s="9" t="s">
        <v>64</v>
      </c>
    </row>
    <row r="28" spans="1:9" ht="45.6" customHeight="1">
      <c r="A28" s="24">
        <v>14</v>
      </c>
      <c r="B28" s="3" t="s">
        <v>43</v>
      </c>
      <c r="C28" s="28" t="s">
        <v>44</v>
      </c>
      <c r="D28" s="26" t="s">
        <v>45</v>
      </c>
      <c r="E28" s="24">
        <v>1</v>
      </c>
      <c r="F28" s="24" t="s">
        <v>23</v>
      </c>
      <c r="G28" s="24">
        <v>2800</v>
      </c>
      <c r="H28" s="24">
        <f t="shared" si="7"/>
        <v>2800</v>
      </c>
      <c r="I28" s="10" t="s">
        <v>49</v>
      </c>
    </row>
    <row r="29" spans="1:9" ht="25.05" customHeight="1">
      <c r="A29" s="32">
        <v>15</v>
      </c>
      <c r="B29" s="34" t="s">
        <v>59</v>
      </c>
      <c r="C29" s="36"/>
      <c r="D29" s="37"/>
      <c r="E29" s="32">
        <v>1</v>
      </c>
      <c r="F29" s="32" t="s">
        <v>37</v>
      </c>
      <c r="G29" s="32">
        <v>0</v>
      </c>
      <c r="H29" s="32">
        <f t="shared" si="7"/>
        <v>0</v>
      </c>
      <c r="I29" s="38" t="s">
        <v>60</v>
      </c>
    </row>
    <row r="30" spans="1:9" ht="25.05" customHeight="1">
      <c r="A30" s="24">
        <v>16</v>
      </c>
      <c r="B30" s="3" t="s">
        <v>46</v>
      </c>
      <c r="C30" s="28"/>
      <c r="D30" s="26"/>
      <c r="E30" s="24">
        <v>1</v>
      </c>
      <c r="F30" s="24" t="s">
        <v>38</v>
      </c>
      <c r="G30" s="24">
        <v>4000</v>
      </c>
      <c r="H30" s="24">
        <v>4000</v>
      </c>
      <c r="I30" s="11" t="s">
        <v>16</v>
      </c>
    </row>
    <row r="31" spans="1:9" ht="25.05" customHeight="1">
      <c r="A31" s="24">
        <v>17</v>
      </c>
      <c r="B31" s="3" t="s">
        <v>47</v>
      </c>
      <c r="C31" s="29"/>
      <c r="D31" s="30"/>
      <c r="E31" s="30"/>
      <c r="F31" s="30"/>
      <c r="G31" s="30"/>
      <c r="H31" s="24">
        <v>5500</v>
      </c>
      <c r="I31" s="30"/>
    </row>
    <row r="32" spans="1:9" ht="25.05" customHeight="1">
      <c r="A32" s="39" t="s">
        <v>18</v>
      </c>
      <c r="B32" s="39"/>
      <c r="C32" s="39"/>
      <c r="D32" s="30"/>
      <c r="E32" s="30"/>
      <c r="F32" s="30"/>
      <c r="G32" s="30"/>
      <c r="H32" s="31">
        <f>SUM(H15:H31)</f>
        <v>38540</v>
      </c>
      <c r="I32" s="30"/>
    </row>
    <row r="33" spans="1:9" ht="25.05" customHeight="1">
      <c r="A33" s="47" t="s">
        <v>58</v>
      </c>
      <c r="B33" s="48"/>
      <c r="C33" s="49"/>
      <c r="D33" s="30"/>
      <c r="E33" s="30"/>
      <c r="F33" s="30"/>
      <c r="G33" s="30"/>
      <c r="H33" s="31">
        <f>H32+H13</f>
        <v>93785</v>
      </c>
      <c r="I33" s="30"/>
    </row>
    <row r="34" spans="1:9" ht="25.05" customHeight="1">
      <c r="A34" s="40" t="s">
        <v>102</v>
      </c>
      <c r="B34" s="40"/>
      <c r="C34" s="40"/>
      <c r="D34" s="40"/>
      <c r="E34" s="40"/>
      <c r="F34" s="40"/>
      <c r="G34" s="40"/>
      <c r="H34" s="40"/>
      <c r="I34" s="40"/>
    </row>
  </sheetData>
  <mergeCells count="5">
    <mergeCell ref="A32:C32"/>
    <mergeCell ref="A34:I34"/>
    <mergeCell ref="A2:I2"/>
    <mergeCell ref="A14:I14"/>
    <mergeCell ref="A33:C33"/>
  </mergeCells>
  <phoneticPr fontId="1" type="noConversion"/>
  <pageMargins left="0.70866141732283472" right="0.51181102362204722" top="0.55118110236220474" bottom="0.19685039370078741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报价清单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微软用户</cp:lastModifiedBy>
  <cp:lastPrinted>2019-09-04T00:50:36Z</cp:lastPrinted>
  <dcterms:created xsi:type="dcterms:W3CDTF">2019-04-28T07:46:44Z</dcterms:created>
  <dcterms:modified xsi:type="dcterms:W3CDTF">2019-09-04T00:50:41Z</dcterms:modified>
</cp:coreProperties>
</file>